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90" windowHeight="8775" activeTab="0"/>
  </bookViews>
  <sheets>
    <sheet name="記入上の注意" sheetId="1" r:id="rId1"/>
    <sheet name="男子ｴﾝﾄﾘｰ" sheetId="2" r:id="rId2"/>
    <sheet name="女子ｴﾝﾄﾘｰ" sheetId="3" r:id="rId3"/>
    <sheet name="ﾘﾚｰｴﾝﾄﾘｰ" sheetId="4" r:id="rId4"/>
    <sheet name="所属コード" sheetId="5" r:id="rId5"/>
    <sheet name="DB" sheetId="6" r:id="rId6"/>
    <sheet name="code" sheetId="7" r:id="rId7"/>
  </sheets>
  <definedNames>
    <definedName name="_xlnm.Print_Area" localSheetId="1">'男子ｴﾝﾄﾘｰ'!$A$1:$P$72</definedName>
  </definedNames>
  <calcPr fullCalcOnLoad="1"/>
</workbook>
</file>

<file path=xl/sharedStrings.xml><?xml version="1.0" encoding="utf-8"?>
<sst xmlns="http://schemas.openxmlformats.org/spreadsheetml/2006/main" count="519" uniqueCount="389">
  <si>
    <t>　　所属コードがない場合は空欄でかまわない。（小学生については所属コードなし）</t>
  </si>
  <si>
    <r>
      <t>　</t>
    </r>
    <r>
      <rPr>
        <sz val="10.5"/>
        <color indexed="10"/>
        <rFont val="ＭＳ ゴシック"/>
        <family val="3"/>
      </rPr>
      <t>　</t>
    </r>
    <r>
      <rPr>
        <u val="single"/>
        <sz val="10.5"/>
        <color indexed="10"/>
        <rFont val="ＭＳ ゴシック"/>
        <family val="3"/>
      </rPr>
      <t>届けること。</t>
    </r>
    <r>
      <rPr>
        <sz val="10.5"/>
        <color indexed="10"/>
        <rFont val="ＭＳ ゴシック"/>
        <family val="3"/>
      </rPr>
      <t>（ﾌﾟﾘﾝﾄｱｳﾄ提出シートは、男子・女子の各エントリーシートのみ送付）</t>
    </r>
  </si>
  <si>
    <r>
      <t>１</t>
    </r>
    <r>
      <rPr>
        <sz val="11"/>
        <color indexed="8"/>
        <rFont val="ＭＳ Ｐゴシック"/>
        <family val="3"/>
      </rPr>
      <t>．大会申込みについては、</t>
    </r>
    <r>
      <rPr>
        <sz val="10.5"/>
        <color indexed="10"/>
        <rFont val="ＭＳ ゴシック"/>
        <family val="3"/>
      </rPr>
      <t>メールで事務局（sports@city.uwajima.lg.jp）</t>
    </r>
    <r>
      <rPr>
        <sz val="11"/>
        <color indexed="8"/>
        <rFont val="ＭＳ Ｐゴシック"/>
        <family val="3"/>
      </rPr>
      <t>まで送信すること。</t>
    </r>
  </si>
  <si>
    <t>申込みにおける注意事項</t>
  </si>
  <si>
    <t>高校砲丸投</t>
  </si>
  <si>
    <t>三島東</t>
  </si>
  <si>
    <r>
      <t>　</t>
    </r>
    <r>
      <rPr>
        <sz val="11"/>
        <color indexed="8"/>
        <rFont val="ＭＳ Ｐゴシック"/>
        <family val="3"/>
      </rPr>
      <t>　（メール提出の際は、</t>
    </r>
    <r>
      <rPr>
        <u val="single"/>
        <sz val="10.5"/>
        <rFont val="ＭＳ ゴシック"/>
        <family val="3"/>
      </rPr>
      <t>シート等の削除は行わず</t>
    </r>
    <r>
      <rPr>
        <sz val="11"/>
        <color indexed="8"/>
        <rFont val="ＭＳ Ｐゴシック"/>
        <family val="3"/>
      </rPr>
      <t>記入したものをそのまま提出する）</t>
    </r>
  </si>
  <si>
    <t>申込記録</t>
  </si>
  <si>
    <t>ｷﾀｲﾖ</t>
  </si>
  <si>
    <t>城東</t>
  </si>
  <si>
    <r>
      <rPr>
        <sz val="10.5"/>
        <color indexed="10"/>
        <rFont val="ＭＳ ゴシック"/>
        <family val="3"/>
      </rPr>
      <t>　　</t>
    </r>
    <r>
      <rPr>
        <u val="single"/>
        <sz val="10.5"/>
        <color indexed="10"/>
        <rFont val="ＭＳ ゴシック"/>
        <family val="3"/>
      </rPr>
      <t>また、プリントアウトしたものに所属長・引率責任者の押印をして申込み締切日までに</t>
    </r>
  </si>
  <si>
    <t>松柏</t>
  </si>
  <si>
    <t>(ﾌｨｰﾙﾄﾞ5桁入力)</t>
  </si>
  <si>
    <t>中学110mH</t>
  </si>
  <si>
    <r>
      <t>２</t>
    </r>
    <r>
      <rPr>
        <sz val="11"/>
        <color indexed="8"/>
        <rFont val="ＭＳ Ｐゴシック"/>
        <family val="3"/>
      </rPr>
      <t>．申込み書類については、</t>
    </r>
    <r>
      <rPr>
        <sz val="10.5"/>
        <color indexed="10"/>
        <rFont val="ＭＳ ゴシック"/>
        <family val="3"/>
      </rPr>
      <t>申込一覧表のみ</t>
    </r>
    <r>
      <rPr>
        <sz val="11"/>
        <color indexed="8"/>
        <rFont val="ＭＳ Ｐゴシック"/>
        <family val="3"/>
      </rPr>
      <t>とし、個人票は使用しない。</t>
    </r>
  </si>
  <si>
    <t>３．一覧表入力について</t>
  </si>
  <si>
    <t>所属コード</t>
  </si>
  <si>
    <t>ﾒﾝﾊﾞｰ6</t>
  </si>
  <si>
    <t>　　記録の入力が無い場合は、番組編成において不利になる場合があるので注意すること。</t>
  </si>
  <si>
    <t>60103</t>
  </si>
  <si>
    <t>ﾎｳｼﾞｮｳﾐﾅﾐ</t>
  </si>
  <si>
    <t>　　所属、所属長名、住所、電話番号、引率者、引率連絡先を入力する。</t>
  </si>
  <si>
    <t>　　所属名、所属コードを入力する。（所属コードはSheet「所属コード」より検索する。）</t>
  </si>
  <si>
    <t>ｾﾄ</t>
  </si>
  <si>
    <t>ｻｲｼﾞｮｳﾐﾅﾐ</t>
  </si>
  <si>
    <r>
      <t>　</t>
    </r>
    <r>
      <rPr>
        <sz val="11"/>
        <color indexed="8"/>
        <rFont val="ＭＳ Ｐゴシック"/>
        <family val="3"/>
      </rPr>
      <t>　ナンバーを半角で入力する。</t>
    </r>
    <r>
      <rPr>
        <u val="single"/>
        <sz val="10.5"/>
        <rFont val="ＭＳ ゴシック"/>
        <family val="3"/>
      </rPr>
      <t>※ナンバーについては大会要項参照</t>
    </r>
  </si>
  <si>
    <t>４．記録の入力方法について</t>
  </si>
  <si>
    <t>久米</t>
  </si>
  <si>
    <t>ﾐｶﾒ</t>
  </si>
  <si>
    <t>松山南</t>
  </si>
  <si>
    <t>　　氏名は全角で入力する。（入力された名前はそのままプログラムにのります）</t>
  </si>
  <si>
    <t>住所</t>
  </si>
  <si>
    <t>　　（記録が無い場合は、空欄とする。また、記録については、過去１年以内のものを記入する）</t>
  </si>
  <si>
    <t>ﾏﾂﾔﾏﾆｼ</t>
  </si>
  <si>
    <t>男子</t>
  </si>
  <si>
    <t>　　姓と名は別のセルに入力すること。</t>
  </si>
  <si>
    <t>ﾄｳﾖﾋｶﾞｼ</t>
  </si>
  <si>
    <t>岩城</t>
  </si>
  <si>
    <t>印</t>
  </si>
  <si>
    <t>（○印入力）</t>
  </si>
  <si>
    <t>07100</t>
  </si>
  <si>
    <r>
      <t>　</t>
    </r>
    <r>
      <rPr>
        <sz val="11"/>
        <color indexed="8"/>
        <rFont val="ＭＳ Ｐゴシック"/>
        <family val="3"/>
      </rPr>
      <t>　フリガナを半角で入力する。</t>
    </r>
    <r>
      <rPr>
        <u val="single"/>
        <sz val="10.5"/>
        <rFont val="ＭＳ ゴシック"/>
        <family val="3"/>
      </rPr>
      <t>姓と名の間は、半角で一マス開けること。</t>
    </r>
  </si>
  <si>
    <t>〒</t>
  </si>
  <si>
    <r>
      <t>　</t>
    </r>
    <r>
      <rPr>
        <sz val="11"/>
        <color indexed="8"/>
        <rFont val="ＭＳ Ｐゴシック"/>
        <family val="3"/>
      </rPr>
      <t>　</t>
    </r>
    <r>
      <rPr>
        <u val="single"/>
        <sz val="10.5"/>
        <rFont val="ＭＳ ゴシック"/>
        <family val="3"/>
      </rPr>
      <t>種目はドロップメニューより選択してください。</t>
    </r>
    <r>
      <rPr>
        <sz val="11"/>
        <color indexed="8"/>
        <rFont val="ＭＳ Ｐゴシック"/>
        <family val="3"/>
      </rPr>
      <t>※手入力はしないでください　　</t>
    </r>
  </si>
  <si>
    <t>　　（種目のセルをクリックすると矢印が出ます。矢印をクリックすると種目が表示されます。）</t>
  </si>
  <si>
    <t>※姓名の間１ﾏｽあけること</t>
  </si>
  <si>
    <t>一般110mH</t>
  </si>
  <si>
    <t>所属</t>
  </si>
  <si>
    <t>　　リレーに出場する場合は、リレーエントリーシートにも記入すること。</t>
  </si>
  <si>
    <t>ﾊﾅ</t>
  </si>
  <si>
    <r>
      <rPr>
        <sz val="11"/>
        <color indexed="8"/>
        <rFont val="ＭＳ Ｐゴシック"/>
        <family val="3"/>
      </rPr>
      <t>　　</t>
    </r>
    <r>
      <rPr>
        <u val="single"/>
        <sz val="10.5"/>
        <rFont val="ＭＳ ゴシック"/>
        <family val="3"/>
      </rPr>
      <t>半角で入力する。トラック種目（７けた）0時間00分00秒00　フィールド種目（５けた）000ｍ00</t>
    </r>
  </si>
  <si>
    <t>　　（例）トラック種目　１分５２秒８１ → 0015281　フィールド種目　４ｍ５５ → 00455</t>
  </si>
  <si>
    <t>伯方</t>
  </si>
  <si>
    <t>　　ただしリレー種目は５けたで入力する。４５秒０１ → 04501　３分２３秒４５ → 32345</t>
  </si>
  <si>
    <t>吉海</t>
  </si>
  <si>
    <t>５．５０人以上で１枚で収まらない場合は、２枚目を作成のこと。</t>
  </si>
  <si>
    <t>(全角入力)</t>
  </si>
  <si>
    <t>学年</t>
  </si>
  <si>
    <t>ﾒﾝﾊﾞｰ1</t>
  </si>
  <si>
    <t>番号</t>
  </si>
  <si>
    <t>７．引率者連絡先は、大会当日の問い合わせ等に必要が生じる為に極力携帯電話をご記入下さい。</t>
  </si>
  <si>
    <t>所属名</t>
  </si>
  <si>
    <t>ｳﾜｳﾐ</t>
  </si>
  <si>
    <t>　（個人情報については、慎重に取り扱います。）</t>
  </si>
  <si>
    <t>参加種目２</t>
  </si>
  <si>
    <t>(半角ｶﾀｶﾅ入力)</t>
  </si>
  <si>
    <t>人数</t>
  </si>
  <si>
    <t>８．不明な点は、事務局に問い合わせること。</t>
  </si>
  <si>
    <t>ｵﾉ</t>
  </si>
  <si>
    <t>宇和海</t>
  </si>
  <si>
    <t>令和　　年　　月　　日</t>
  </si>
  <si>
    <t>08201</t>
  </si>
  <si>
    <t>宇和島市教育委員会　様</t>
  </si>
  <si>
    <t>ｼﾞｮｳﾄｳ</t>
  </si>
  <si>
    <t>所属長</t>
  </si>
  <si>
    <t>ｼｹﾞﾉﾌﾞ</t>
  </si>
  <si>
    <t>電話</t>
  </si>
  <si>
    <t>引率者</t>
  </si>
  <si>
    <t>重信</t>
  </si>
  <si>
    <t>小松</t>
  </si>
  <si>
    <t>引率者連絡先
(携帯）</t>
  </si>
  <si>
    <t>姓</t>
  </si>
  <si>
    <t>ﾅﾝﾊﾞｰｶｰﾄﾞ</t>
  </si>
  <si>
    <t>北伊予</t>
  </si>
  <si>
    <t>丹原西</t>
  </si>
  <si>
    <t>名</t>
  </si>
  <si>
    <t>(半角英数入力)</t>
  </si>
  <si>
    <t>余土</t>
  </si>
  <si>
    <t>ﾌﾘｶﾞﾅ</t>
  </si>
  <si>
    <t>参加種目１</t>
  </si>
  <si>
    <t>リレー</t>
  </si>
  <si>
    <t>ｶﾜﾋｶﾞｼ</t>
  </si>
  <si>
    <t>中学棒高跳</t>
  </si>
  <si>
    <t>(ﾘｽﾄ)</t>
  </si>
  <si>
    <t>N1</t>
  </si>
  <si>
    <t>参加者数</t>
  </si>
  <si>
    <t>南第二</t>
  </si>
  <si>
    <t>中学100m</t>
  </si>
  <si>
    <t>西伯方</t>
  </si>
  <si>
    <t>（リレーシートにも記入）</t>
  </si>
  <si>
    <t>立花</t>
  </si>
  <si>
    <t>大洲南</t>
  </si>
  <si>
    <t>(ﾄﾗｯｸ7桁入力)</t>
  </si>
  <si>
    <t>城南</t>
  </si>
  <si>
    <t>(ﾘｽﾄ選択)</t>
  </si>
  <si>
    <t>種目</t>
  </si>
  <si>
    <t>ﾂｼﾏ</t>
  </si>
  <si>
    <t>ﾕﾔﾏ</t>
  </si>
  <si>
    <t>中学200m</t>
  </si>
  <si>
    <t>01002</t>
  </si>
  <si>
    <t>ﾏﾂｶﾔ</t>
  </si>
  <si>
    <t>中学1500m</t>
  </si>
  <si>
    <t>中学3000m</t>
  </si>
  <si>
    <t>08302</t>
  </si>
  <si>
    <t>中学走高跳</t>
  </si>
  <si>
    <t>中学走幅跳</t>
  </si>
  <si>
    <t>中学砲丸投</t>
  </si>
  <si>
    <t>桜井</t>
  </si>
  <si>
    <t>東予東</t>
  </si>
  <si>
    <t>内宮</t>
  </si>
  <si>
    <t>川之江北</t>
  </si>
  <si>
    <t>引率者連絡先
（携帯）</t>
  </si>
  <si>
    <t>中学100mH</t>
  </si>
  <si>
    <t>ﾒﾝﾊﾞｰ2</t>
  </si>
  <si>
    <t>ﾒﾝﾊﾞｰ3</t>
  </si>
  <si>
    <t>ﾒﾝﾊﾞｰ4</t>
  </si>
  <si>
    <t>ﾒﾝﾊﾞｰ5</t>
  </si>
  <si>
    <t>(７桁入力)</t>
  </si>
  <si>
    <t>（ﾅﾝﾊﾞｰｶｰﾄﾞ入力）</t>
  </si>
  <si>
    <t>女子</t>
  </si>
  <si>
    <t>※印刷の必要はありません。</t>
  </si>
  <si>
    <t>学校名</t>
  </si>
  <si>
    <t>菊間</t>
  </si>
  <si>
    <t>学校コード</t>
  </si>
  <si>
    <t>(自動入力)</t>
  </si>
  <si>
    <t>中　　学　　校</t>
  </si>
  <si>
    <t>愛大附属</t>
  </si>
  <si>
    <t>ｱｲﾀﾞｲﾌｿﾞｸ</t>
  </si>
  <si>
    <t>今治南</t>
  </si>
  <si>
    <t>ﾁｶﾐ</t>
  </si>
  <si>
    <t>西条北</t>
  </si>
  <si>
    <t>ｲﾏﾊﾞﾘﾐﾅﾐ</t>
  </si>
  <si>
    <t>宮窪</t>
  </si>
  <si>
    <t>上浦</t>
  </si>
  <si>
    <t>ﾐﾔｸﾎﾞ</t>
  </si>
  <si>
    <t>新居浜北</t>
  </si>
  <si>
    <t>ﾐﾖｼ</t>
  </si>
  <si>
    <t>ﾆｲﾊﾏｷﾀ</t>
  </si>
  <si>
    <t>拓南</t>
  </si>
  <si>
    <t>ｼﾉﾔﾏ</t>
  </si>
  <si>
    <t>勝山</t>
  </si>
  <si>
    <t>ﾀｸﾅﾝ</t>
  </si>
  <si>
    <t>ﾍﾞｯｼ</t>
  </si>
  <si>
    <t>今治西</t>
  </si>
  <si>
    <t>ｲﾏﾊﾞﾘﾆｼ</t>
  </si>
  <si>
    <t>ﾆｼﾊｶﾀ</t>
  </si>
  <si>
    <t>ﾀｶﾊﾏ</t>
  </si>
  <si>
    <t>二名津</t>
  </si>
  <si>
    <t>ﾌﾀﾅﾂﾞ</t>
  </si>
  <si>
    <t>雄新</t>
  </si>
  <si>
    <t>ﾕｳｼﾝ</t>
  </si>
  <si>
    <t>ﾐﾂﾊﾏ</t>
  </si>
  <si>
    <t>ｼﾞｮｳﾅﾝ</t>
  </si>
  <si>
    <t>瀬戸</t>
  </si>
  <si>
    <t>ﾊｶﾀ</t>
  </si>
  <si>
    <t>中浦</t>
  </si>
  <si>
    <t>ﾅｶｳﾗ</t>
  </si>
  <si>
    <t>ｶﾂﾔﾏ</t>
  </si>
  <si>
    <t>一般4×100mR</t>
  </si>
  <si>
    <t>城北</t>
  </si>
  <si>
    <t>ﾄﾞｳｺﾞ</t>
  </si>
  <si>
    <t>ｼﾞｮｳﾎｸ</t>
  </si>
  <si>
    <t>弓削</t>
  </si>
  <si>
    <t>ﾕｹﾞ</t>
  </si>
  <si>
    <t>一般5000m</t>
  </si>
  <si>
    <t>今東中等</t>
  </si>
  <si>
    <t>ｲﾏﾋｶﾞｼﾁｭｳﾄｳ</t>
  </si>
  <si>
    <t>新居浜東</t>
  </si>
  <si>
    <t>ﾎｳｼﾞｮｳｷﾀ</t>
  </si>
  <si>
    <t>ﾏﾂﾔﾏﾐﾅﾐ</t>
  </si>
  <si>
    <t>ｶﾐｳﾗ</t>
  </si>
  <si>
    <t>松西中等</t>
  </si>
  <si>
    <t>ﾏﾂﾔﾏﾆｼﾁｭｳﾄｳ</t>
  </si>
  <si>
    <t>ﾏﾂﾉ</t>
  </si>
  <si>
    <t>松山西</t>
  </si>
  <si>
    <t>ｲﾜｷﾞ</t>
  </si>
  <si>
    <t>川内</t>
  </si>
  <si>
    <t>03400</t>
  </si>
  <si>
    <t>ｶﾜｳﾁ</t>
  </si>
  <si>
    <t>久万</t>
  </si>
  <si>
    <t>道後</t>
  </si>
  <si>
    <t>ｺﾏﾂ</t>
  </si>
  <si>
    <t>湯山</t>
  </si>
  <si>
    <t>DB</t>
  </si>
  <si>
    <t>鴨川</t>
  </si>
  <si>
    <t>ｶﾓｶﾞﾜ</t>
  </si>
  <si>
    <t>青石</t>
  </si>
  <si>
    <t>00200</t>
  </si>
  <si>
    <t>ﾄﾍﾞ</t>
  </si>
  <si>
    <t>ｱｵｲｼ</t>
  </si>
  <si>
    <t>土居</t>
  </si>
  <si>
    <t>ﾄﾞｲ</t>
  </si>
  <si>
    <t>北郷</t>
  </si>
  <si>
    <t>ｷﾀｺﾞｳ</t>
  </si>
  <si>
    <t>ﾀﾝﾊﾞﾗﾆｼ</t>
  </si>
  <si>
    <t>ｳﾁﾐﾔ</t>
  </si>
  <si>
    <t>ｼﾞｮｳｾｲ</t>
  </si>
  <si>
    <t>ｸﾜﾊﾞﾗ</t>
  </si>
  <si>
    <t>別子</t>
  </si>
  <si>
    <t>花</t>
  </si>
  <si>
    <t>ｻｲｼﾞｮｳﾋｶﾞｼ</t>
  </si>
  <si>
    <t>三津浜</t>
  </si>
  <si>
    <t>角野</t>
  </si>
  <si>
    <t>一般走高跳</t>
  </si>
  <si>
    <t>ｽﾐﾉ</t>
  </si>
  <si>
    <t>ﾖｼﾀﾞ</t>
  </si>
  <si>
    <t>ｸﾏ</t>
  </si>
  <si>
    <t>西条東</t>
  </si>
  <si>
    <t>垣生</t>
  </si>
  <si>
    <t>ﾊﾌﾞ</t>
  </si>
  <si>
    <t>川東</t>
  </si>
  <si>
    <t>丹原東</t>
  </si>
  <si>
    <t>砥部</t>
  </si>
  <si>
    <t>津田</t>
  </si>
  <si>
    <t>ﾂﾀﾞ</t>
  </si>
  <si>
    <t>福浦</t>
  </si>
  <si>
    <t>西条南</t>
  </si>
  <si>
    <t>三瓶</t>
  </si>
  <si>
    <t>ﾀﾝﾊﾞﾗﾋｶﾞｼ</t>
  </si>
  <si>
    <t>00202</t>
  </si>
  <si>
    <t>新田青雲</t>
  </si>
  <si>
    <t>ﾖﾄﾞ</t>
  </si>
  <si>
    <t>ｻｲｼﾞｮｳｷﾀ</t>
  </si>
  <si>
    <t>肱東</t>
  </si>
  <si>
    <t>宇和</t>
  </si>
  <si>
    <t>僧都</t>
  </si>
  <si>
    <t>ｳﾜ</t>
  </si>
  <si>
    <t>高浜</t>
  </si>
  <si>
    <t>08400</t>
  </si>
  <si>
    <t>日浦</t>
  </si>
  <si>
    <t>ｼﾞｮｳﾍﾝ</t>
  </si>
  <si>
    <t>ﾋｳﾗ</t>
  </si>
  <si>
    <t>ZK</t>
  </si>
  <si>
    <t>大洲東</t>
  </si>
  <si>
    <t>ｵｵｽﾞﾋｶﾞｼ</t>
  </si>
  <si>
    <t>野村</t>
  </si>
  <si>
    <t>ﾉﾑﾗ</t>
  </si>
  <si>
    <t>西条西</t>
  </si>
  <si>
    <t>凡例</t>
  </si>
  <si>
    <t>ｻｲｼﾞｮｳﾆｼ</t>
  </si>
  <si>
    <t>ｸﾒ</t>
  </si>
  <si>
    <t>ｵｵｽﾞﾐﾅﾐ</t>
  </si>
  <si>
    <t>吉田</t>
  </si>
  <si>
    <t>ﾐｼﾏﾋｶﾞｼ</t>
  </si>
  <si>
    <t>ﾐﾅﾐﾀﾞｲﾆ</t>
  </si>
  <si>
    <t>大洲北</t>
  </si>
  <si>
    <t>ｵｵｽﾞｷﾀ</t>
  </si>
  <si>
    <t>三間</t>
  </si>
  <si>
    <t>ﾐﾏ</t>
  </si>
  <si>
    <t>篠山</t>
  </si>
  <si>
    <t>09200</t>
  </si>
  <si>
    <t>小野</t>
  </si>
  <si>
    <t>ｺｳﾄｳ</t>
  </si>
  <si>
    <t>ｳﾅﾝﾁｭｳﾄｳ</t>
  </si>
  <si>
    <t>ﾐｼｮｳ</t>
  </si>
  <si>
    <t>広見</t>
  </si>
  <si>
    <t>ﾋﾛﾐ</t>
  </si>
  <si>
    <t>松野</t>
  </si>
  <si>
    <t>ﾌｸｳﾗ</t>
  </si>
  <si>
    <t>久谷</t>
  </si>
  <si>
    <t>ｸﾀﾆ</t>
  </si>
  <si>
    <t>川之江南</t>
  </si>
  <si>
    <t>ｶﾜﾉｴﾐﾅﾐ</t>
  </si>
  <si>
    <t>河北</t>
  </si>
  <si>
    <t>津島</t>
  </si>
  <si>
    <t>一般走幅跳</t>
  </si>
  <si>
    <t>ｿｳｽﾞ</t>
  </si>
  <si>
    <t>桑原</t>
  </si>
  <si>
    <t>ｶﾜﾉｴｷﾀ</t>
  </si>
  <si>
    <t>大三島</t>
  </si>
  <si>
    <t>日吉</t>
  </si>
  <si>
    <t>ﾋﾖｼ</t>
  </si>
  <si>
    <t>ﾆｲﾊﾏﾋｶﾞｼ</t>
  </si>
  <si>
    <t>今治明徳</t>
  </si>
  <si>
    <t>ｲﾏﾊﾞﾘﾒｲﾄｸ</t>
  </si>
  <si>
    <t>08701</t>
  </si>
  <si>
    <t>椿</t>
  </si>
  <si>
    <t>ﾐｽｶ</t>
  </si>
  <si>
    <t>ﾂﾊﾞｷ</t>
  </si>
  <si>
    <t>女</t>
  </si>
  <si>
    <t>港南</t>
  </si>
  <si>
    <t>ｺｳﾅﾝ</t>
  </si>
  <si>
    <t>御荘</t>
  </si>
  <si>
    <t>明浜</t>
  </si>
  <si>
    <t>ｱｹﾊﾏ</t>
  </si>
  <si>
    <t>愛光</t>
  </si>
  <si>
    <t>ｱｲｺｳ</t>
  </si>
  <si>
    <t>北条北</t>
  </si>
  <si>
    <t>城辺</t>
  </si>
  <si>
    <t>ﾆｯﾀｾｲｳｳﾝ</t>
  </si>
  <si>
    <t>城西</t>
  </si>
  <si>
    <t>北条南</t>
  </si>
  <si>
    <t>済美平成</t>
  </si>
  <si>
    <t>ｻｲﾋﾞﾍｲｾｲ</t>
  </si>
  <si>
    <t>SX</t>
  </si>
  <si>
    <t>松山北</t>
  </si>
  <si>
    <t>ﾏﾂﾔﾏｷﾀ</t>
  </si>
  <si>
    <t>保内</t>
  </si>
  <si>
    <t>ﾎﾅｲ</t>
  </si>
  <si>
    <t>07200</t>
  </si>
  <si>
    <t>宇南中等</t>
  </si>
  <si>
    <t>美須賀</t>
  </si>
  <si>
    <t>ｶﾎｸ</t>
  </si>
  <si>
    <t>ﾐｶﾜ</t>
  </si>
  <si>
    <t>中萩</t>
  </si>
  <si>
    <t>ﾅｶﾊｷﾞ</t>
  </si>
  <si>
    <t>ｷｸﾏ</t>
  </si>
  <si>
    <t>今治日吉</t>
  </si>
  <si>
    <t>ｲﾏﾊﾞﾘﾋﾖｼ</t>
  </si>
  <si>
    <t>ｵｶﾀﾞ</t>
  </si>
  <si>
    <t>中島</t>
  </si>
  <si>
    <t>男</t>
  </si>
  <si>
    <t>ﾅｶｼﾞﾏ</t>
  </si>
  <si>
    <t>ｵｵﾐｼﾏ</t>
  </si>
  <si>
    <t>三好</t>
  </si>
  <si>
    <t>09300</t>
  </si>
  <si>
    <t>近見</t>
  </si>
  <si>
    <t>岡田</t>
  </si>
  <si>
    <t>美川</t>
  </si>
  <si>
    <t>ﾀﾁﾊﾞﾅ</t>
  </si>
  <si>
    <t>小学走幅跳</t>
  </si>
  <si>
    <t>大西</t>
  </si>
  <si>
    <t>ｵｵﾆｼ</t>
  </si>
  <si>
    <t>ｻｸﾗｲ</t>
  </si>
  <si>
    <t>ﾖｼｳﾐ</t>
  </si>
  <si>
    <t>愛宕</t>
  </si>
  <si>
    <t>ｱﾀｺﾞ</t>
  </si>
  <si>
    <t>DB</t>
  </si>
  <si>
    <t>MC</t>
  </si>
  <si>
    <t>07202</t>
  </si>
  <si>
    <t>一般円盤投</t>
  </si>
  <si>
    <t>N2</t>
  </si>
  <si>
    <t>S01</t>
  </si>
  <si>
    <t>S1</t>
  </si>
  <si>
    <t>S02</t>
  </si>
  <si>
    <t>S2</t>
  </si>
  <si>
    <t>KC</t>
  </si>
  <si>
    <t>河村　美沙 (2)</t>
  </si>
  <si>
    <t>ｶﾜﾑﾗ ﾐｻ</t>
  </si>
  <si>
    <t>一般1500m</t>
  </si>
  <si>
    <t>00800 0050399</t>
  </si>
  <si>
    <t>種目コード</t>
  </si>
  <si>
    <t>一般100m</t>
  </si>
  <si>
    <t>一般200m</t>
  </si>
  <si>
    <t>00300</t>
  </si>
  <si>
    <t>00800</t>
  </si>
  <si>
    <t>一般砲丸投</t>
  </si>
  <si>
    <t>一般3000m</t>
  </si>
  <si>
    <t>01000</t>
  </si>
  <si>
    <t>01100</t>
  </si>
  <si>
    <t>一般100mH</t>
  </si>
  <si>
    <t>04400</t>
  </si>
  <si>
    <t>60100</t>
  </si>
  <si>
    <t>07300</t>
  </si>
  <si>
    <t>一般やり投</t>
  </si>
  <si>
    <t>一般棒高跳</t>
  </si>
  <si>
    <t>04202</t>
  </si>
  <si>
    <t>07200</t>
  </si>
  <si>
    <t>08100</t>
  </si>
  <si>
    <t>08600</t>
  </si>
  <si>
    <t>08800</t>
  </si>
  <si>
    <t>高校円盤投</t>
  </si>
  <si>
    <t>00302</t>
  </si>
  <si>
    <t>08002</t>
  </si>
  <si>
    <t>03202</t>
  </si>
  <si>
    <t>中学4×100mR</t>
  </si>
  <si>
    <t>60102</t>
  </si>
  <si>
    <t>07102</t>
  </si>
  <si>
    <t>07302</t>
  </si>
  <si>
    <t>07202</t>
  </si>
  <si>
    <t>08502</t>
  </si>
  <si>
    <t>小学100m</t>
  </si>
  <si>
    <t>00203</t>
  </si>
  <si>
    <t>小学4×100mR</t>
  </si>
  <si>
    <t>07303</t>
  </si>
  <si>
    <r>
      <t>６．申込期日は厳守の事。</t>
    </r>
    <r>
      <rPr>
        <sz val="10.5"/>
        <color indexed="10"/>
        <rFont val="ＭＳ ゴシック"/>
        <family val="3"/>
      </rPr>
      <t>（令和2年9月16日水曜日）</t>
    </r>
  </si>
  <si>
    <t>第６２回四国西南地域陸上競技大会申込一覧及び出場認知書（中学男子）</t>
  </si>
  <si>
    <t>第６２回四国西南地域陸上競技大会申込一覧及び出場認知書（中学女子）</t>
  </si>
  <si>
    <t>第６２回四国西南地域陸上競技大会リレーエントリー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</si>
</sst>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0.5"/>
      <name val="ＭＳ ゴシック"/>
      <family val="3"/>
    </font>
    <font>
      <sz val="20"/>
      <name val="ＭＳ ゴシック"/>
      <family val="3"/>
    </font>
    <font>
      <u val="single"/>
      <sz val="10.5"/>
      <color indexed="10"/>
      <name val="ＭＳ ゴシック"/>
      <family val="3"/>
    </font>
    <font>
      <sz val="10.5"/>
      <color indexed="10"/>
      <name val="ＭＳ ゴシック"/>
      <family val="3"/>
    </font>
    <font>
      <u val="single"/>
      <sz val="10.5"/>
      <name val="ＭＳ ゴシック"/>
      <family val="3"/>
    </font>
    <font>
      <b/>
      <sz val="19"/>
      <color indexed="8"/>
      <name val="ＭＳ Ｐゴシック"/>
      <family val="3"/>
    </font>
    <font>
      <b/>
      <sz val="18"/>
      <color indexed="8"/>
      <name val="ＭＳ Ｐゴシック"/>
      <family val="3"/>
    </font>
    <font>
      <sz val="12"/>
      <name val="ＭＳ ゴシック"/>
      <family val="3"/>
    </font>
    <font>
      <sz val="14"/>
      <color indexed="8"/>
      <name val="ＭＳ Ｐゴシック"/>
      <family val="3"/>
    </font>
    <font>
      <sz val="13"/>
      <color indexed="8"/>
      <name val="ＭＳ Ｐゴシック"/>
      <family val="3"/>
    </font>
    <font>
      <sz val="8"/>
      <color indexed="8"/>
      <name val="ＭＳ Ｐゴシック"/>
      <family val="3"/>
    </font>
    <font>
      <sz val="7"/>
      <color indexed="8"/>
      <name val="ＭＳ Ｐゴシック"/>
      <family val="3"/>
    </font>
    <font>
      <sz val="12"/>
      <color indexed="8"/>
      <name val="ＭＳ Ｐゴシック"/>
      <family val="3"/>
    </font>
    <font>
      <sz val="16"/>
      <color indexed="8"/>
      <name val="ＭＳ Ｐゴシック"/>
      <family val="3"/>
    </font>
    <font>
      <sz val="11"/>
      <name val="ＭＳ ゴシック"/>
      <family val="3"/>
    </font>
    <font>
      <sz val="18"/>
      <name val="ＭＳ ゴシック"/>
      <family val="3"/>
    </font>
    <font>
      <sz val="6"/>
      <name val="ＭＳ Ｐゴシック"/>
      <family val="3"/>
    </font>
    <font>
      <sz val="6"/>
      <name val="ＭＳ ゴシック"/>
      <family val="3"/>
    </font>
    <font>
      <b/>
      <sz val="10"/>
      <color indexed="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0" borderId="0">
      <alignment/>
      <protection/>
    </xf>
    <xf numFmtId="0" fontId="12" fillId="0" borderId="0">
      <alignment/>
      <protection/>
    </xf>
    <xf numFmtId="0" fontId="13" fillId="4" borderId="0" applyNumberFormat="0" applyBorder="0" applyAlignment="0" applyProtection="0"/>
  </cellStyleXfs>
  <cellXfs count="133">
    <xf numFmtId="0" fontId="0" fillId="0" borderId="0" xfId="0" applyAlignment="1">
      <alignment vertical="center"/>
    </xf>
    <xf numFmtId="0" fontId="0" fillId="0" borderId="0" xfId="0" applyAlignment="1">
      <alignment vertical="center"/>
    </xf>
    <xf numFmtId="0" fontId="2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0" fillId="0" borderId="0" xfId="0" applyBorder="1" applyAlignment="1">
      <alignment horizontal="left" vertical="center"/>
    </xf>
    <xf numFmtId="0" fontId="0" fillId="0" borderId="14" xfId="0" applyBorder="1" applyAlignment="1">
      <alignment horizontal="left"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14" xfId="0" applyFont="1" applyBorder="1" applyAlignment="1">
      <alignment vertical="center"/>
    </xf>
    <xf numFmtId="0" fontId="23" fillId="0" borderId="0" xfId="0" applyFont="1"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pplyProtection="1">
      <alignment vertical="center"/>
      <protection/>
    </xf>
    <xf numFmtId="0" fontId="26" fillId="0" borderId="0" xfId="0" applyFont="1" applyAlignment="1" applyProtection="1">
      <alignment horizontal="center" vertical="center"/>
      <protection/>
    </xf>
    <xf numFmtId="0" fontId="27" fillId="0" borderId="0" xfId="0" applyFont="1" applyAlignment="1" applyProtection="1">
      <alignment horizontal="right" vertical="center"/>
      <protection/>
    </xf>
    <xf numFmtId="0" fontId="28" fillId="0" borderId="0" xfId="0" applyFont="1" applyFill="1" applyBorder="1" applyAlignment="1" applyProtection="1">
      <alignment vertical="center"/>
      <protection/>
    </xf>
    <xf numFmtId="0" fontId="0" fillId="0" borderId="0" xfId="0" applyFill="1" applyBorder="1" applyAlignment="1" applyProtection="1">
      <alignment vertical="center" textRotation="255"/>
      <protection/>
    </xf>
    <xf numFmtId="0" fontId="0" fillId="0" borderId="0" xfId="0" applyFill="1" applyBorder="1" applyAlignment="1" applyProtection="1">
      <alignment vertical="center"/>
      <protection/>
    </xf>
    <xf numFmtId="0" fontId="0" fillId="24" borderId="18" xfId="0" applyFill="1" applyBorder="1" applyAlignment="1" applyProtection="1">
      <alignment horizontal="center" vertical="center"/>
      <protection/>
    </xf>
    <xf numFmtId="0" fontId="30" fillId="24" borderId="19" xfId="0" applyFont="1" applyFill="1" applyBorder="1" applyAlignment="1" applyProtection="1">
      <alignment horizontal="center" vertical="center"/>
      <protection/>
    </xf>
    <xf numFmtId="0" fontId="30" fillId="24" borderId="20" xfId="0" applyFont="1" applyFill="1" applyBorder="1" applyAlignment="1" applyProtection="1">
      <alignment horizontal="center" vertical="center"/>
      <protection/>
    </xf>
    <xf numFmtId="0" fontId="31" fillId="24" borderId="21" xfId="0" applyFont="1" applyFill="1" applyBorder="1" applyAlignment="1" applyProtection="1">
      <alignment horizontal="center" vertical="center"/>
      <protection/>
    </xf>
    <xf numFmtId="0" fontId="30" fillId="24" borderId="21" xfId="0" applyFont="1" applyFill="1" applyBorder="1" applyAlignment="1" applyProtection="1">
      <alignment horizontal="center" vertical="center"/>
      <protection/>
    </xf>
    <xf numFmtId="0" fontId="0" fillId="24" borderId="19" xfId="0" applyFill="1" applyBorder="1" applyAlignment="1" applyProtection="1">
      <alignment vertical="center"/>
      <protection/>
    </xf>
    <xf numFmtId="0" fontId="0" fillId="0" borderId="19" xfId="0" applyBorder="1" applyAlignment="1" applyProtection="1">
      <alignment vertical="center"/>
      <protection locked="0"/>
    </xf>
    <xf numFmtId="49" fontId="0" fillId="0" borderId="19" xfId="0" applyNumberFormat="1" applyBorder="1" applyAlignment="1" applyProtection="1">
      <alignment vertical="center"/>
      <protection locked="0"/>
    </xf>
    <xf numFmtId="0" fontId="0" fillId="0" borderId="19" xfId="0" applyNumberFormat="1" applyBorder="1" applyAlignment="1" applyProtection="1">
      <alignment vertical="center"/>
      <protection locked="0"/>
    </xf>
    <xf numFmtId="0" fontId="0" fillId="24" borderId="19" xfId="0" applyFill="1" applyBorder="1" applyAlignment="1" applyProtection="1">
      <alignment vertical="center" shrinkToFit="1"/>
      <protection/>
    </xf>
    <xf numFmtId="0" fontId="0" fillId="0" borderId="19" xfId="0" applyBorder="1" applyAlignment="1" applyProtection="1">
      <alignment vertical="center"/>
      <protection/>
    </xf>
    <xf numFmtId="0" fontId="0" fillId="0" borderId="0" xfId="0" applyAlignment="1" quotePrefix="1">
      <alignment vertical="center"/>
    </xf>
    <xf numFmtId="0" fontId="0" fillId="3" borderId="18" xfId="0" applyFill="1" applyBorder="1" applyAlignment="1" applyProtection="1">
      <alignment horizontal="center" vertical="center"/>
      <protection/>
    </xf>
    <xf numFmtId="0" fontId="30" fillId="3" borderId="19" xfId="0" applyFont="1" applyFill="1" applyBorder="1" applyAlignment="1" applyProtection="1">
      <alignment horizontal="center" vertical="center"/>
      <protection/>
    </xf>
    <xf numFmtId="0" fontId="30" fillId="3" borderId="20" xfId="0" applyFont="1" applyFill="1" applyBorder="1" applyAlignment="1" applyProtection="1">
      <alignment horizontal="center" vertical="center"/>
      <protection/>
    </xf>
    <xf numFmtId="0" fontId="31" fillId="3" borderId="21" xfId="0" applyFont="1" applyFill="1" applyBorder="1" applyAlignment="1" applyProtection="1">
      <alignment horizontal="center" vertical="center"/>
      <protection/>
    </xf>
    <xf numFmtId="0" fontId="30" fillId="3" borderId="21" xfId="0" applyFont="1" applyFill="1" applyBorder="1" applyAlignment="1" applyProtection="1">
      <alignment horizontal="center" vertical="center"/>
      <protection/>
    </xf>
    <xf numFmtId="0" fontId="0" fillId="3" borderId="19" xfId="0" applyFill="1" applyBorder="1" applyAlignment="1" applyProtection="1">
      <alignment vertical="center"/>
      <protection/>
    </xf>
    <xf numFmtId="0" fontId="0" fillId="3" borderId="19" xfId="0" applyFill="1" applyBorder="1" applyAlignment="1" applyProtection="1">
      <alignment vertical="center" shrinkToFit="1"/>
      <protection/>
    </xf>
    <xf numFmtId="0" fontId="0" fillId="0" borderId="22" xfId="0" applyBorder="1" applyAlignment="1" applyProtection="1">
      <alignment vertical="center"/>
      <protection/>
    </xf>
    <xf numFmtId="0" fontId="0" fillId="3" borderId="0" xfId="0" applyFill="1" applyAlignment="1">
      <alignment vertical="center"/>
    </xf>
    <xf numFmtId="0" fontId="32" fillId="0" borderId="0" xfId="0" applyFont="1" applyAlignment="1" applyProtection="1">
      <alignment vertical="center"/>
      <protection/>
    </xf>
    <xf numFmtId="0" fontId="0" fillId="24" borderId="19" xfId="0" applyFill="1" applyBorder="1" applyAlignment="1" applyProtection="1">
      <alignment horizontal="center" vertical="center"/>
      <protection/>
    </xf>
    <xf numFmtId="49" fontId="0" fillId="0" borderId="21" xfId="0" applyNumberFormat="1" applyBorder="1" applyAlignment="1" applyProtection="1">
      <alignment vertical="center"/>
      <protection locked="0"/>
    </xf>
    <xf numFmtId="0" fontId="0" fillId="3" borderId="19" xfId="0" applyFill="1" applyBorder="1" applyAlignment="1" applyProtection="1">
      <alignment horizontal="center" vertical="center"/>
      <protection/>
    </xf>
    <xf numFmtId="0" fontId="33" fillId="0" borderId="0" xfId="0" applyFont="1" applyAlignment="1" applyProtection="1">
      <alignment vertical="center"/>
      <protection/>
    </xf>
    <xf numFmtId="0" fontId="0" fillId="24" borderId="23" xfId="0" applyFill="1" applyBorder="1" applyAlignment="1" applyProtection="1">
      <alignment horizontal="center" vertical="center"/>
      <protection/>
    </xf>
    <xf numFmtId="0" fontId="30" fillId="24" borderId="24" xfId="0" applyFont="1" applyFill="1" applyBorder="1" applyAlignment="1" applyProtection="1">
      <alignment horizontal="center" vertical="center"/>
      <protection/>
    </xf>
    <xf numFmtId="0" fontId="0" fillId="3" borderId="23" xfId="0" applyFill="1" applyBorder="1" applyAlignment="1" applyProtection="1">
      <alignment horizontal="center" vertical="center"/>
      <protection/>
    </xf>
    <xf numFmtId="0" fontId="30" fillId="3" borderId="24" xfId="0" applyFont="1" applyFill="1" applyBorder="1" applyAlignment="1" applyProtection="1">
      <alignment horizontal="center" vertical="center"/>
      <protection/>
    </xf>
    <xf numFmtId="0" fontId="34" fillId="0" borderId="0" xfId="60" applyFont="1" applyFill="1" applyBorder="1" applyAlignment="1">
      <alignment vertical="center"/>
      <protection/>
    </xf>
    <xf numFmtId="0" fontId="34" fillId="0" borderId="0" xfId="61" applyFont="1" applyFill="1" applyBorder="1" applyAlignment="1">
      <alignment vertical="center"/>
      <protection/>
    </xf>
    <xf numFmtId="0" fontId="35" fillId="0" borderId="0" xfId="60" applyFont="1" applyFill="1" applyBorder="1" applyAlignment="1">
      <alignment horizontal="center" vertical="center"/>
      <protection/>
    </xf>
    <xf numFmtId="0" fontId="34" fillId="0" borderId="25" xfId="60" applyFont="1" applyFill="1" applyBorder="1" applyAlignment="1">
      <alignment vertical="center"/>
      <protection/>
    </xf>
    <xf numFmtId="0" fontId="34" fillId="0" borderId="26" xfId="60" applyFont="1" applyFill="1" applyBorder="1" applyAlignment="1">
      <alignment vertical="center"/>
      <protection/>
    </xf>
    <xf numFmtId="0" fontId="34" fillId="0" borderId="27" xfId="60" applyFont="1" applyFill="1" applyBorder="1" applyAlignment="1">
      <alignment vertical="center"/>
      <protection/>
    </xf>
    <xf numFmtId="0" fontId="34" fillId="0" borderId="28" xfId="60" applyFont="1" applyFill="1" applyBorder="1" applyAlignment="1">
      <alignment vertical="center"/>
      <protection/>
    </xf>
    <xf numFmtId="0" fontId="34" fillId="0" borderId="19" xfId="60" applyFont="1" applyFill="1" applyBorder="1" applyAlignment="1">
      <alignment vertical="center"/>
      <protection/>
    </xf>
    <xf numFmtId="0" fontId="34" fillId="0" borderId="29" xfId="60" applyFont="1" applyFill="1" applyBorder="1" applyAlignment="1">
      <alignment vertical="center"/>
      <protection/>
    </xf>
    <xf numFmtId="0" fontId="34" fillId="0" borderId="30" xfId="60" applyFont="1" applyFill="1" applyBorder="1" applyAlignment="1">
      <alignment vertical="center"/>
      <protection/>
    </xf>
    <xf numFmtId="0" fontId="34" fillId="0" borderId="31" xfId="60" applyFont="1" applyFill="1" applyBorder="1" applyAlignment="1">
      <alignment vertical="center"/>
      <protection/>
    </xf>
    <xf numFmtId="0" fontId="34" fillId="0" borderId="18" xfId="60" applyFont="1" applyFill="1" applyBorder="1" applyAlignment="1">
      <alignment vertical="center"/>
      <protection/>
    </xf>
    <xf numFmtId="0" fontId="34" fillId="0" borderId="32" xfId="60" applyFont="1" applyFill="1" applyBorder="1" applyAlignment="1">
      <alignment vertical="center"/>
      <protection/>
    </xf>
    <xf numFmtId="0" fontId="34" fillId="0" borderId="33" xfId="60" applyFont="1" applyFill="1" applyBorder="1" applyAlignment="1">
      <alignment vertical="center"/>
      <protection/>
    </xf>
    <xf numFmtId="0" fontId="34" fillId="0" borderId="34" xfId="60" applyFont="1" applyFill="1" applyBorder="1" applyAlignment="1">
      <alignment vertical="center"/>
      <protection/>
    </xf>
    <xf numFmtId="0" fontId="34" fillId="0" borderId="35" xfId="60" applyFont="1" applyFill="1" applyBorder="1" applyAlignment="1">
      <alignment vertical="center"/>
      <protection/>
    </xf>
    <xf numFmtId="0" fontId="34" fillId="0" borderId="36" xfId="60" applyFont="1" applyFill="1" applyBorder="1" applyAlignment="1">
      <alignment vertical="center"/>
      <protection/>
    </xf>
    <xf numFmtId="0" fontId="19" fillId="0" borderId="0" xfId="0" applyFont="1" applyAlignment="1">
      <alignment vertical="center"/>
    </xf>
    <xf numFmtId="49" fontId="0" fillId="0" borderId="0" xfId="0" applyNumberFormat="1" applyAlignment="1">
      <alignment vertical="center"/>
    </xf>
    <xf numFmtId="49" fontId="0" fillId="0" borderId="0" xfId="0" applyNumberFormat="1" applyAlignment="1" quotePrefix="1">
      <alignment vertical="center"/>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14" xfId="0" applyFont="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24" fillId="0" borderId="0" xfId="0" applyFont="1" applyBorder="1" applyAlignment="1">
      <alignment horizontal="left" vertical="center"/>
    </xf>
    <xf numFmtId="0" fontId="24" fillId="0" borderId="14" xfId="0" applyFont="1" applyBorder="1" applyAlignment="1">
      <alignment horizontal="left" vertical="center"/>
    </xf>
    <xf numFmtId="0" fontId="0" fillId="0" borderId="0" xfId="0" applyBorder="1" applyAlignment="1">
      <alignment horizontal="left" vertical="center" wrapText="1"/>
    </xf>
    <xf numFmtId="0" fontId="25" fillId="0" borderId="0" xfId="0" applyFont="1" applyAlignment="1" applyProtection="1">
      <alignment horizontal="center" vertical="center"/>
      <protection/>
    </xf>
    <xf numFmtId="0" fontId="27" fillId="0" borderId="0" xfId="0" applyFont="1" applyAlignment="1" applyProtection="1">
      <alignment horizontal="center" vertical="center"/>
      <protection locked="0"/>
    </xf>
    <xf numFmtId="0" fontId="0" fillId="0" borderId="19" xfId="0"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locked="0"/>
    </xf>
    <xf numFmtId="0" fontId="0" fillId="0" borderId="19" xfId="0" applyFill="1" applyBorder="1" applyAlignment="1">
      <alignment horizontal="center" vertical="center"/>
    </xf>
    <xf numFmtId="0" fontId="0" fillId="0" borderId="18" xfId="0" applyFill="1" applyBorder="1" applyAlignment="1" applyProtection="1">
      <alignment horizontal="center" vertical="center"/>
      <protection/>
    </xf>
    <xf numFmtId="0" fontId="29" fillId="0" borderId="23" xfId="0" applyFont="1" applyFill="1" applyBorder="1" applyAlignment="1" applyProtection="1">
      <alignment horizontal="left" vertical="center"/>
      <protection locked="0"/>
    </xf>
    <xf numFmtId="0" fontId="29" fillId="0" borderId="37" xfId="0" applyFont="1" applyFill="1" applyBorder="1" applyAlignment="1" applyProtection="1">
      <alignment horizontal="left" vertical="center"/>
      <protection locked="0"/>
    </xf>
    <xf numFmtId="0" fontId="29" fillId="0" borderId="38"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0" fillId="0" borderId="37"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29" fillId="0" borderId="37" xfId="0" applyFont="1" applyFill="1" applyBorder="1" applyAlignment="1" applyProtection="1">
      <alignment horizontal="center" vertical="center"/>
      <protection locked="0"/>
    </xf>
    <xf numFmtId="0" fontId="29" fillId="0" borderId="37" xfId="0" applyFont="1" applyBorder="1" applyAlignment="1" applyProtection="1">
      <alignment vertical="center"/>
      <protection locked="0"/>
    </xf>
    <xf numFmtId="0" fontId="29" fillId="0" borderId="31" xfId="0" applyFont="1" applyBorder="1" applyAlignment="1" applyProtection="1">
      <alignment vertical="center"/>
      <protection locked="0"/>
    </xf>
    <xf numFmtId="0" fontId="29" fillId="0" borderId="0" xfId="0" applyFont="1" applyAlignment="1" applyProtection="1">
      <alignment vertical="center"/>
      <protection locked="0"/>
    </xf>
    <xf numFmtId="0" fontId="29" fillId="0" borderId="39" xfId="0" applyFont="1" applyBorder="1" applyAlignment="1" applyProtection="1">
      <alignment vertical="center"/>
      <protection locked="0"/>
    </xf>
    <xf numFmtId="0" fontId="29" fillId="0" borderId="38"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0" fillId="0" borderId="31" xfId="0" applyFill="1" applyBorder="1" applyAlignment="1">
      <alignment horizontal="center" vertical="center"/>
    </xf>
    <xf numFmtId="0" fontId="0" fillId="0" borderId="39" xfId="0" applyFill="1" applyBorder="1" applyAlignment="1">
      <alignment horizontal="center" vertical="center"/>
    </xf>
    <xf numFmtId="0" fontId="0" fillId="0" borderId="41" xfId="0" applyFill="1" applyBorder="1" applyAlignment="1">
      <alignment horizontal="center" vertical="center"/>
    </xf>
    <xf numFmtId="0" fontId="0" fillId="0" borderId="30" xfId="0" applyFill="1" applyBorder="1" applyAlignment="1" applyProtection="1">
      <alignment horizontal="center" vertical="center" wrapText="1"/>
      <protection/>
    </xf>
    <xf numFmtId="0" fontId="0" fillId="0" borderId="30" xfId="0" applyFill="1" applyBorder="1" applyAlignment="1" applyProtection="1">
      <alignment horizontal="center" vertical="center"/>
      <protection/>
    </xf>
    <xf numFmtId="0" fontId="0" fillId="24" borderId="18" xfId="0" applyFill="1" applyBorder="1" applyAlignment="1" applyProtection="1">
      <alignment horizontal="center" vertical="center"/>
      <protection/>
    </xf>
    <xf numFmtId="0" fontId="0" fillId="24" borderId="20" xfId="0" applyFill="1" applyBorder="1" applyAlignment="1" applyProtection="1">
      <alignment horizontal="center" vertical="center"/>
      <protection/>
    </xf>
    <xf numFmtId="0" fontId="0" fillId="24" borderId="21" xfId="0" applyFill="1" applyBorder="1" applyAlignment="1" applyProtection="1">
      <alignment horizontal="center" vertical="center"/>
      <protection/>
    </xf>
    <xf numFmtId="0" fontId="30" fillId="24" borderId="19" xfId="0" applyFont="1" applyFill="1" applyBorder="1" applyAlignment="1" applyProtection="1">
      <alignment horizontal="center" vertical="center"/>
      <protection/>
    </xf>
    <xf numFmtId="0" fontId="30" fillId="0" borderId="19" xfId="0" applyFont="1" applyFill="1" applyBorder="1" applyAlignment="1" applyProtection="1">
      <alignment horizontal="center" vertical="center"/>
      <protection/>
    </xf>
    <xf numFmtId="0" fontId="0" fillId="0" borderId="18" xfId="0" applyFill="1" applyBorder="1" applyAlignment="1">
      <alignment horizontal="center" vertical="center"/>
    </xf>
    <xf numFmtId="0" fontId="0" fillId="0" borderId="37"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wrapText="1"/>
    </xf>
    <xf numFmtId="0" fontId="0" fillId="0" borderId="30" xfId="0" applyFill="1" applyBorder="1" applyAlignment="1">
      <alignment horizontal="center" vertical="center"/>
    </xf>
    <xf numFmtId="0" fontId="0" fillId="3" borderId="18" xfId="0" applyFill="1" applyBorder="1" applyAlignment="1" applyProtection="1">
      <alignment horizontal="center" vertical="center"/>
      <protection/>
    </xf>
    <xf numFmtId="0" fontId="0" fillId="3" borderId="20" xfId="0"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30" fillId="3" borderId="19" xfId="0" applyFont="1" applyFill="1" applyBorder="1" applyAlignment="1" applyProtection="1">
      <alignment horizontal="center" vertical="center"/>
      <protection/>
    </xf>
    <xf numFmtId="0" fontId="30" fillId="25" borderId="19" xfId="0" applyFont="1" applyFill="1" applyBorder="1" applyAlignment="1" applyProtection="1">
      <alignment horizontal="center" vertical="center"/>
      <protection/>
    </xf>
    <xf numFmtId="0" fontId="32" fillId="0" borderId="0" xfId="0" applyFont="1" applyAlignment="1" applyProtection="1">
      <alignment horizontal="center" vertical="center"/>
      <protection/>
    </xf>
    <xf numFmtId="0" fontId="0" fillId="24" borderId="19" xfId="0" applyFill="1" applyBorder="1" applyAlignment="1" applyProtection="1">
      <alignment horizontal="center" vertical="center"/>
      <protection/>
    </xf>
    <xf numFmtId="0" fontId="0" fillId="3" borderId="19" xfId="0" applyFill="1" applyBorder="1" applyAlignment="1" applyProtection="1">
      <alignment horizontal="center" vertical="center"/>
      <protection/>
    </xf>
    <xf numFmtId="0" fontId="35" fillId="0" borderId="0" xfId="60" applyFont="1" applyFill="1" applyBorder="1" applyAlignment="1">
      <alignment horizontal="center" vertical="center"/>
      <protection/>
    </xf>
    <xf numFmtId="0" fontId="0"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9中学0516" xfId="60"/>
    <cellStyle name="標準_H19年中予選手権データ"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A2" sqref="A2:K2"/>
    </sheetView>
  </sheetViews>
  <sheetFormatPr defaultColWidth="9.00390625" defaultRowHeight="13.5"/>
  <cols>
    <col min="1" max="1" width="1.12109375" style="1" customWidth="1"/>
    <col min="2" max="10" width="9.00390625" style="1" bestFit="1" customWidth="1"/>
    <col min="11" max="11" width="9.25390625" style="1" customWidth="1"/>
    <col min="12" max="12" width="9.00390625" style="1" bestFit="1" customWidth="1"/>
    <col min="13" max="16384" width="9.00390625" style="1" customWidth="1"/>
  </cols>
  <sheetData>
    <row r="1" spans="1:11" ht="13.5">
      <c r="A1" s="3"/>
      <c r="B1" s="4"/>
      <c r="C1" s="4"/>
      <c r="D1" s="4"/>
      <c r="E1" s="4"/>
      <c r="F1" s="4"/>
      <c r="G1" s="4"/>
      <c r="H1" s="4"/>
      <c r="I1" s="4"/>
      <c r="J1" s="4"/>
      <c r="K1" s="5"/>
    </row>
    <row r="2" spans="1:11" ht="24">
      <c r="A2" s="76" t="s">
        <v>3</v>
      </c>
      <c r="B2" s="77"/>
      <c r="C2" s="77"/>
      <c r="D2" s="77"/>
      <c r="E2" s="77"/>
      <c r="F2" s="77"/>
      <c r="G2" s="77"/>
      <c r="H2" s="77"/>
      <c r="I2" s="77"/>
      <c r="J2" s="77"/>
      <c r="K2" s="78"/>
    </row>
    <row r="3" spans="1:11" ht="12" customHeight="1">
      <c r="A3" s="6"/>
      <c r="B3" s="7"/>
      <c r="C3" s="7"/>
      <c r="D3" s="7"/>
      <c r="E3" s="7"/>
      <c r="F3" s="7"/>
      <c r="G3" s="7"/>
      <c r="H3" s="7"/>
      <c r="I3" s="7"/>
      <c r="J3" s="7"/>
      <c r="K3" s="8"/>
    </row>
    <row r="4" spans="1:11" ht="30.75" customHeight="1">
      <c r="A4" s="6"/>
      <c r="B4" s="7" t="s">
        <v>2</v>
      </c>
      <c r="C4" s="7"/>
      <c r="D4" s="7"/>
      <c r="E4" s="7"/>
      <c r="F4" s="7"/>
      <c r="G4" s="7"/>
      <c r="H4" s="7"/>
      <c r="I4" s="7"/>
      <c r="J4" s="7"/>
      <c r="K4" s="8"/>
    </row>
    <row r="5" spans="1:11" ht="30.75" customHeight="1">
      <c r="A5" s="6"/>
      <c r="B5" s="7" t="s">
        <v>6</v>
      </c>
      <c r="C5" s="7"/>
      <c r="D5" s="7"/>
      <c r="E5" s="7"/>
      <c r="F5" s="7"/>
      <c r="G5" s="7"/>
      <c r="H5" s="7"/>
      <c r="I5" s="7"/>
      <c r="J5" s="7"/>
      <c r="K5" s="8"/>
    </row>
    <row r="6" spans="1:11" ht="30.75" customHeight="1">
      <c r="A6" s="6"/>
      <c r="B6" s="9" t="s">
        <v>10</v>
      </c>
      <c r="C6" s="7"/>
      <c r="D6" s="7"/>
      <c r="E6" s="7"/>
      <c r="F6" s="7"/>
      <c r="G6" s="7"/>
      <c r="H6" s="7"/>
      <c r="I6" s="7"/>
      <c r="J6" s="7"/>
      <c r="K6" s="8"/>
    </row>
    <row r="7" spans="1:11" ht="30.75" customHeight="1">
      <c r="A7" s="6"/>
      <c r="B7" s="10" t="s">
        <v>1</v>
      </c>
      <c r="C7" s="7"/>
      <c r="D7" s="7"/>
      <c r="E7" s="7"/>
      <c r="F7" s="7"/>
      <c r="G7" s="7"/>
      <c r="H7" s="7"/>
      <c r="I7" s="7"/>
      <c r="J7" s="7"/>
      <c r="K7" s="8"/>
    </row>
    <row r="8" spans="1:11" ht="30.75" customHeight="1">
      <c r="A8" s="6"/>
      <c r="B8" s="7" t="s">
        <v>14</v>
      </c>
      <c r="C8" s="7"/>
      <c r="D8" s="7"/>
      <c r="E8" s="7"/>
      <c r="F8" s="7"/>
      <c r="G8" s="7"/>
      <c r="H8" s="7"/>
      <c r="I8" s="7"/>
      <c r="J8" s="7"/>
      <c r="K8" s="8"/>
    </row>
    <row r="9" spans="1:11" ht="30.75" customHeight="1">
      <c r="A9" s="6"/>
      <c r="B9" s="7" t="s">
        <v>15</v>
      </c>
      <c r="C9" s="7"/>
      <c r="D9" s="7"/>
      <c r="E9" s="7"/>
      <c r="F9" s="7"/>
      <c r="G9" s="7"/>
      <c r="H9" s="7"/>
      <c r="I9" s="7"/>
      <c r="J9" s="7"/>
      <c r="K9" s="8"/>
    </row>
    <row r="10" spans="1:11" ht="30.75" customHeight="1">
      <c r="A10" s="6"/>
      <c r="B10" s="79" t="s">
        <v>21</v>
      </c>
      <c r="C10" s="79"/>
      <c r="D10" s="79"/>
      <c r="E10" s="79"/>
      <c r="F10" s="79"/>
      <c r="G10" s="79"/>
      <c r="H10" s="79"/>
      <c r="I10" s="79"/>
      <c r="J10" s="79"/>
      <c r="K10" s="80"/>
    </row>
    <row r="11" spans="1:11" ht="30.75" customHeight="1">
      <c r="A11" s="6"/>
      <c r="B11" s="7" t="s">
        <v>22</v>
      </c>
      <c r="C11" s="7"/>
      <c r="D11" s="7"/>
      <c r="E11" s="7"/>
      <c r="F11" s="7"/>
      <c r="G11" s="7"/>
      <c r="H11" s="7"/>
      <c r="I11" s="7"/>
      <c r="J11" s="7"/>
      <c r="K11" s="8"/>
    </row>
    <row r="12" spans="1:11" s="2" customFormat="1" ht="30.75" customHeight="1">
      <c r="A12" s="13"/>
      <c r="B12" s="7" t="s">
        <v>0</v>
      </c>
      <c r="C12" s="14"/>
      <c r="D12" s="14"/>
      <c r="E12" s="14"/>
      <c r="F12" s="14"/>
      <c r="G12" s="14"/>
      <c r="H12" s="14"/>
      <c r="I12" s="14"/>
      <c r="J12" s="14"/>
      <c r="K12" s="15"/>
    </row>
    <row r="13" spans="1:11" s="2" customFormat="1" ht="30.75" customHeight="1">
      <c r="A13" s="13"/>
      <c r="B13" s="7" t="s">
        <v>25</v>
      </c>
      <c r="C13" s="14"/>
      <c r="D13" s="14"/>
      <c r="E13" s="14"/>
      <c r="F13" s="14"/>
      <c r="G13" s="14"/>
      <c r="H13" s="14"/>
      <c r="I13" s="14"/>
      <c r="J13" s="14"/>
      <c r="K13" s="15"/>
    </row>
    <row r="14" spans="1:11" ht="30.75" customHeight="1">
      <c r="A14" s="6"/>
      <c r="B14" s="7" t="s">
        <v>30</v>
      </c>
      <c r="C14" s="7"/>
      <c r="D14" s="7"/>
      <c r="E14" s="7"/>
      <c r="F14" s="7"/>
      <c r="G14" s="7"/>
      <c r="H14" s="7"/>
      <c r="I14" s="7"/>
      <c r="J14" s="7"/>
      <c r="K14" s="8"/>
    </row>
    <row r="15" spans="1:11" ht="30.75" customHeight="1">
      <c r="A15" s="6"/>
      <c r="B15" s="7" t="s">
        <v>35</v>
      </c>
      <c r="C15" s="7"/>
      <c r="D15" s="7"/>
      <c r="E15" s="7"/>
      <c r="F15" s="7"/>
      <c r="G15" s="7"/>
      <c r="H15" s="7"/>
      <c r="I15" s="7"/>
      <c r="J15" s="7"/>
      <c r="K15" s="8"/>
    </row>
    <row r="16" spans="1:11" ht="30.75" customHeight="1">
      <c r="A16" s="6"/>
      <c r="B16" s="79" t="s">
        <v>41</v>
      </c>
      <c r="C16" s="79"/>
      <c r="D16" s="79"/>
      <c r="E16" s="79"/>
      <c r="F16" s="79"/>
      <c r="G16" s="79"/>
      <c r="H16" s="79"/>
      <c r="I16" s="79"/>
      <c r="J16" s="79"/>
      <c r="K16" s="80"/>
    </row>
    <row r="17" spans="1:11" ht="30.75" customHeight="1">
      <c r="A17" s="6"/>
      <c r="B17" s="79" t="s">
        <v>43</v>
      </c>
      <c r="C17" s="79"/>
      <c r="D17" s="79"/>
      <c r="E17" s="79"/>
      <c r="F17" s="79"/>
      <c r="G17" s="79"/>
      <c r="H17" s="79"/>
      <c r="I17" s="79"/>
      <c r="J17" s="79"/>
      <c r="K17" s="80"/>
    </row>
    <row r="18" spans="1:11" ht="30.75" customHeight="1">
      <c r="A18" s="6"/>
      <c r="B18" s="79" t="s">
        <v>44</v>
      </c>
      <c r="C18" s="79"/>
      <c r="D18" s="79"/>
      <c r="E18" s="79"/>
      <c r="F18" s="79"/>
      <c r="G18" s="79"/>
      <c r="H18" s="79"/>
      <c r="I18" s="79"/>
      <c r="J18" s="79"/>
      <c r="K18" s="80"/>
    </row>
    <row r="19" spans="1:11" ht="30.75" customHeight="1">
      <c r="A19" s="6"/>
      <c r="B19" s="16" t="s">
        <v>48</v>
      </c>
      <c r="C19" s="11"/>
      <c r="D19" s="11"/>
      <c r="E19" s="11"/>
      <c r="F19" s="11"/>
      <c r="G19" s="11"/>
      <c r="H19" s="11"/>
      <c r="I19" s="11"/>
      <c r="J19" s="11"/>
      <c r="K19" s="12"/>
    </row>
    <row r="20" spans="1:11" ht="30.75" customHeight="1">
      <c r="A20" s="6"/>
      <c r="B20" s="7" t="s">
        <v>26</v>
      </c>
      <c r="C20" s="7"/>
      <c r="D20" s="7"/>
      <c r="E20" s="7"/>
      <c r="F20" s="7"/>
      <c r="G20" s="7"/>
      <c r="H20" s="7"/>
      <c r="I20" s="7"/>
      <c r="J20" s="7"/>
      <c r="K20" s="8"/>
    </row>
    <row r="21" spans="1:11" ht="30.75" customHeight="1">
      <c r="A21" s="6"/>
      <c r="B21" s="81" t="s">
        <v>50</v>
      </c>
      <c r="C21" s="81"/>
      <c r="D21" s="81"/>
      <c r="E21" s="81"/>
      <c r="F21" s="81"/>
      <c r="G21" s="81"/>
      <c r="H21" s="81"/>
      <c r="I21" s="81"/>
      <c r="J21" s="81"/>
      <c r="K21" s="82"/>
    </row>
    <row r="22" spans="1:11" ht="30.75" customHeight="1">
      <c r="A22" s="6"/>
      <c r="B22" s="83" t="s">
        <v>51</v>
      </c>
      <c r="C22" s="79"/>
      <c r="D22" s="79"/>
      <c r="E22" s="79"/>
      <c r="F22" s="79"/>
      <c r="G22" s="79"/>
      <c r="H22" s="79"/>
      <c r="I22" s="79"/>
      <c r="J22" s="79"/>
      <c r="K22" s="80"/>
    </row>
    <row r="23" spans="1:11" ht="30.75" customHeight="1">
      <c r="A23" s="6"/>
      <c r="B23" s="11" t="s">
        <v>53</v>
      </c>
      <c r="C23" s="11"/>
      <c r="D23" s="11"/>
      <c r="E23" s="11"/>
      <c r="F23" s="11"/>
      <c r="G23" s="11"/>
      <c r="H23" s="11"/>
      <c r="I23" s="11"/>
      <c r="J23" s="11"/>
      <c r="K23" s="12"/>
    </row>
    <row r="24" spans="1:11" ht="30.75" customHeight="1">
      <c r="A24" s="6"/>
      <c r="B24" s="11" t="s">
        <v>18</v>
      </c>
      <c r="C24" s="11"/>
      <c r="D24" s="11"/>
      <c r="E24" s="11"/>
      <c r="F24" s="11"/>
      <c r="G24" s="11"/>
      <c r="H24" s="11"/>
      <c r="I24" s="11"/>
      <c r="J24" s="11"/>
      <c r="K24" s="12"/>
    </row>
    <row r="25" spans="1:11" ht="30.75" customHeight="1">
      <c r="A25" s="6"/>
      <c r="B25" s="7" t="s">
        <v>32</v>
      </c>
      <c r="C25" s="7"/>
      <c r="D25" s="7"/>
      <c r="E25" s="7"/>
      <c r="F25" s="7"/>
      <c r="G25" s="7"/>
      <c r="H25" s="7"/>
      <c r="I25" s="7"/>
      <c r="J25" s="7"/>
      <c r="K25" s="8"/>
    </row>
    <row r="26" spans="1:11" ht="30.75" customHeight="1">
      <c r="A26" s="6"/>
      <c r="B26" s="7" t="s">
        <v>55</v>
      </c>
      <c r="C26" s="7"/>
      <c r="D26" s="7"/>
      <c r="E26" s="7"/>
      <c r="F26" s="7"/>
      <c r="G26" s="7"/>
      <c r="H26" s="7"/>
      <c r="I26" s="7"/>
      <c r="J26" s="7"/>
      <c r="K26" s="8"/>
    </row>
    <row r="27" spans="1:11" ht="30.75" customHeight="1">
      <c r="A27" s="6"/>
      <c r="B27" s="132" t="s">
        <v>385</v>
      </c>
      <c r="C27" s="7"/>
      <c r="D27" s="7"/>
      <c r="E27" s="7"/>
      <c r="F27" s="7"/>
      <c r="G27" s="7"/>
      <c r="H27" s="7"/>
      <c r="I27" s="7"/>
      <c r="J27" s="7"/>
      <c r="K27" s="8"/>
    </row>
    <row r="28" spans="1:11" ht="30.75" customHeight="1">
      <c r="A28" s="6"/>
      <c r="B28" s="7" t="s">
        <v>60</v>
      </c>
      <c r="C28" s="7"/>
      <c r="D28" s="7"/>
      <c r="E28" s="7"/>
      <c r="F28" s="7"/>
      <c r="G28" s="7"/>
      <c r="H28" s="7"/>
      <c r="I28" s="7"/>
      <c r="J28" s="7"/>
      <c r="K28" s="8"/>
    </row>
    <row r="29" spans="1:11" ht="30.75" customHeight="1">
      <c r="A29" s="6"/>
      <c r="B29" s="7" t="s">
        <v>63</v>
      </c>
      <c r="C29" s="7"/>
      <c r="D29" s="7"/>
      <c r="E29" s="7"/>
      <c r="F29" s="7"/>
      <c r="G29" s="7"/>
      <c r="H29" s="7"/>
      <c r="I29" s="7"/>
      <c r="J29" s="7"/>
      <c r="K29" s="8"/>
    </row>
    <row r="30" spans="1:11" ht="30.75" customHeight="1">
      <c r="A30" s="17"/>
      <c r="B30" s="18" t="s">
        <v>67</v>
      </c>
      <c r="C30" s="18"/>
      <c r="D30" s="18"/>
      <c r="E30" s="18"/>
      <c r="F30" s="18"/>
      <c r="G30" s="18"/>
      <c r="H30" s="18"/>
      <c r="I30" s="18"/>
      <c r="J30" s="18"/>
      <c r="K30" s="19"/>
    </row>
    <row r="31" ht="27" customHeight="1"/>
    <row r="32" ht="27"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password="CD83" sheet="1" objects="1" scenarios="1"/>
  <mergeCells count="7">
    <mergeCell ref="B22:K22"/>
    <mergeCell ref="A2:K2"/>
    <mergeCell ref="B10:K10"/>
    <mergeCell ref="B16:K16"/>
    <mergeCell ref="B17:K17"/>
    <mergeCell ref="B18:K18"/>
    <mergeCell ref="B21:K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71"/>
  <sheetViews>
    <sheetView view="pageBreakPreview" zoomScale="85" zoomScaleSheetLayoutView="85" zoomScalePageLayoutView="0" workbookViewId="0" topLeftCell="A1">
      <selection activeCell="L3" sqref="L3:M3"/>
    </sheetView>
  </sheetViews>
  <sheetFormatPr defaultColWidth="9.00390625" defaultRowHeight="13.5"/>
  <cols>
    <col min="1" max="1" width="5.25390625" style="0" bestFit="1" customWidth="1"/>
    <col min="2" max="2" width="12.625" style="0" customWidth="1"/>
    <col min="3" max="3" width="10.00390625" style="0" customWidth="1"/>
    <col min="4" max="4" width="10.00390625" style="0" bestFit="1" customWidth="1"/>
    <col min="5" max="6" width="9.625" style="0" customWidth="1"/>
    <col min="7" max="7" width="15.00390625" style="0" customWidth="1"/>
    <col min="8" max="8" width="5.25390625" style="0" bestFit="1" customWidth="1"/>
    <col min="9" max="9" width="11.125" style="0" customWidth="1"/>
    <col min="10" max="10" width="11.375" style="0" bestFit="1" customWidth="1"/>
    <col min="11" max="11" width="11.125" style="0" customWidth="1"/>
    <col min="12" max="12" width="11.375" style="0" bestFit="1" customWidth="1"/>
    <col min="13" max="13" width="12.875" style="0" customWidth="1"/>
    <col min="14" max="14" width="4.25390625" style="0" customWidth="1"/>
    <col min="15" max="15" width="11.375" style="0" customWidth="1"/>
    <col min="16" max="16" width="5.50390625" style="0" customWidth="1"/>
  </cols>
  <sheetData>
    <row r="1" spans="1:16" ht="31.5" customHeight="1">
      <c r="A1" s="84" t="s">
        <v>386</v>
      </c>
      <c r="B1" s="84"/>
      <c r="C1" s="84"/>
      <c r="D1" s="84"/>
      <c r="E1" s="84"/>
      <c r="F1" s="84"/>
      <c r="G1" s="84"/>
      <c r="H1" s="84"/>
      <c r="I1" s="84"/>
      <c r="J1" s="84"/>
      <c r="K1" s="84"/>
      <c r="L1" s="84"/>
      <c r="M1" s="84"/>
      <c r="N1" s="20"/>
      <c r="O1" s="20"/>
      <c r="P1" s="20"/>
    </row>
    <row r="2" spans="1:16" ht="16.5" customHeight="1">
      <c r="A2" s="21"/>
      <c r="B2" s="21"/>
      <c r="C2" s="21"/>
      <c r="D2" s="21"/>
      <c r="E2" s="21"/>
      <c r="F2" s="21"/>
      <c r="G2" s="21"/>
      <c r="H2" s="21"/>
      <c r="I2" s="21"/>
      <c r="J2" s="21"/>
      <c r="K2" s="21"/>
      <c r="L2" s="21"/>
      <c r="M2" s="21"/>
      <c r="N2" s="20"/>
      <c r="O2" s="20"/>
      <c r="P2" s="20"/>
    </row>
    <row r="3" spans="1:16" ht="30.75" customHeight="1">
      <c r="A3" s="20"/>
      <c r="B3" s="20"/>
      <c r="C3" s="20"/>
      <c r="D3" s="20"/>
      <c r="E3" s="20"/>
      <c r="F3" s="20"/>
      <c r="G3" s="20"/>
      <c r="H3" s="20"/>
      <c r="I3" s="20"/>
      <c r="J3" s="20"/>
      <c r="K3" s="20"/>
      <c r="L3" s="85" t="s">
        <v>70</v>
      </c>
      <c r="M3" s="85"/>
      <c r="N3" s="20"/>
      <c r="O3" s="20"/>
      <c r="P3" s="22"/>
    </row>
    <row r="4" spans="1:16" ht="23.25" customHeight="1">
      <c r="A4" s="23" t="s">
        <v>72</v>
      </c>
      <c r="B4" s="24"/>
      <c r="C4" s="25"/>
      <c r="D4" s="25"/>
      <c r="E4" s="25"/>
      <c r="F4" s="25"/>
      <c r="G4" s="25"/>
      <c r="H4" s="25"/>
      <c r="I4" s="25"/>
      <c r="J4" s="25"/>
      <c r="K4" s="25"/>
      <c r="L4" s="25"/>
      <c r="M4" s="25"/>
      <c r="N4" s="20"/>
      <c r="O4" s="20"/>
      <c r="P4" s="20"/>
    </row>
    <row r="5" spans="1:16" ht="18" customHeight="1">
      <c r="A5" s="24"/>
      <c r="B5" s="24"/>
      <c r="C5" s="25"/>
      <c r="D5" s="25"/>
      <c r="E5" s="25"/>
      <c r="F5" s="25"/>
      <c r="G5" s="25"/>
      <c r="H5" s="25"/>
      <c r="I5" s="25"/>
      <c r="J5" s="25"/>
      <c r="K5" s="25"/>
      <c r="L5" s="25"/>
      <c r="M5" s="25"/>
      <c r="N5" s="20"/>
      <c r="O5" s="20"/>
      <c r="P5" s="20"/>
    </row>
    <row r="6" spans="1:16" ht="16.5" customHeight="1">
      <c r="A6" s="24"/>
      <c r="B6" s="86" t="s">
        <v>47</v>
      </c>
      <c r="C6" s="87"/>
      <c r="D6" s="87"/>
      <c r="E6" s="87"/>
      <c r="F6" s="87"/>
      <c r="G6" s="86" t="s">
        <v>74</v>
      </c>
      <c r="H6" s="87"/>
      <c r="I6" s="87"/>
      <c r="J6" s="87"/>
      <c r="K6" s="87"/>
      <c r="L6" s="88" t="s">
        <v>38</v>
      </c>
      <c r="M6" s="25"/>
      <c r="N6" s="20"/>
      <c r="O6" s="20"/>
      <c r="P6" s="20"/>
    </row>
    <row r="7" spans="1:16" ht="16.5" customHeight="1">
      <c r="A7" s="24"/>
      <c r="B7" s="86"/>
      <c r="C7" s="87"/>
      <c r="D7" s="87"/>
      <c r="E7" s="87"/>
      <c r="F7" s="87"/>
      <c r="G7" s="86"/>
      <c r="H7" s="87"/>
      <c r="I7" s="87"/>
      <c r="J7" s="87"/>
      <c r="K7" s="87"/>
      <c r="L7" s="88"/>
      <c r="M7" s="25"/>
      <c r="N7" s="20"/>
      <c r="O7" s="20"/>
      <c r="P7" s="20"/>
    </row>
    <row r="8" spans="1:16" ht="16.5" customHeight="1">
      <c r="A8" s="24"/>
      <c r="B8" s="86"/>
      <c r="C8" s="87"/>
      <c r="D8" s="87"/>
      <c r="E8" s="87"/>
      <c r="F8" s="87"/>
      <c r="G8" s="86"/>
      <c r="H8" s="87"/>
      <c r="I8" s="87"/>
      <c r="J8" s="87"/>
      <c r="K8" s="87"/>
      <c r="L8" s="88"/>
      <c r="M8" s="25"/>
      <c r="N8" s="20"/>
      <c r="O8" s="20"/>
      <c r="P8" s="20"/>
    </row>
    <row r="9" spans="1:16" ht="13.5">
      <c r="A9" s="24"/>
      <c r="B9" s="86" t="s">
        <v>31</v>
      </c>
      <c r="C9" s="90" t="s">
        <v>42</v>
      </c>
      <c r="D9" s="91"/>
      <c r="E9" s="91"/>
      <c r="F9" s="91"/>
      <c r="G9" s="94" t="s">
        <v>76</v>
      </c>
      <c r="H9" s="96"/>
      <c r="I9" s="97"/>
      <c r="J9" s="97"/>
      <c r="K9" s="97"/>
      <c r="L9" s="98"/>
      <c r="M9" s="25"/>
      <c r="N9" s="20"/>
      <c r="O9" s="20"/>
      <c r="P9" s="20"/>
    </row>
    <row r="10" spans="1:16" ht="13.5">
      <c r="A10" s="24"/>
      <c r="B10" s="86"/>
      <c r="C10" s="92"/>
      <c r="D10" s="93"/>
      <c r="E10" s="93"/>
      <c r="F10" s="93"/>
      <c r="G10" s="95"/>
      <c r="H10" s="99"/>
      <c r="I10" s="99"/>
      <c r="J10" s="99"/>
      <c r="K10" s="99"/>
      <c r="L10" s="100"/>
      <c r="M10" s="25"/>
      <c r="N10" s="20"/>
      <c r="O10" s="20"/>
      <c r="P10" s="20"/>
    </row>
    <row r="11" spans="1:16" ht="13.5">
      <c r="A11" s="24"/>
      <c r="B11" s="86"/>
      <c r="C11" s="101"/>
      <c r="D11" s="102"/>
      <c r="E11" s="102"/>
      <c r="F11" s="102"/>
      <c r="G11" s="102"/>
      <c r="H11" s="102"/>
      <c r="I11" s="102"/>
      <c r="J11" s="102"/>
      <c r="K11" s="102"/>
      <c r="L11" s="103"/>
      <c r="M11" s="25"/>
      <c r="N11" s="20"/>
      <c r="O11" s="20"/>
      <c r="P11" s="20"/>
    </row>
    <row r="12" spans="1:16" ht="13.5">
      <c r="A12" s="24"/>
      <c r="B12" s="86"/>
      <c r="C12" s="101"/>
      <c r="D12" s="102"/>
      <c r="E12" s="102"/>
      <c r="F12" s="102"/>
      <c r="G12" s="102"/>
      <c r="H12" s="102"/>
      <c r="I12" s="102"/>
      <c r="J12" s="102"/>
      <c r="K12" s="102"/>
      <c r="L12" s="103"/>
      <c r="M12" s="25"/>
      <c r="N12" s="20"/>
      <c r="O12" s="20"/>
      <c r="P12" s="20"/>
    </row>
    <row r="13" spans="1:16" ht="13.5">
      <c r="A13" s="24"/>
      <c r="B13" s="89"/>
      <c r="C13" s="104"/>
      <c r="D13" s="105"/>
      <c r="E13" s="105"/>
      <c r="F13" s="102"/>
      <c r="G13" s="105"/>
      <c r="H13" s="105"/>
      <c r="I13" s="105"/>
      <c r="J13" s="105"/>
      <c r="K13" s="105"/>
      <c r="L13" s="106"/>
      <c r="M13" s="25"/>
      <c r="N13" s="20"/>
      <c r="O13" s="20"/>
      <c r="P13" s="20"/>
    </row>
    <row r="14" spans="1:16" ht="13.5">
      <c r="A14" s="24"/>
      <c r="B14" s="86" t="s">
        <v>77</v>
      </c>
      <c r="C14" s="87"/>
      <c r="D14" s="87"/>
      <c r="E14" s="107"/>
      <c r="F14" s="108" t="s">
        <v>38</v>
      </c>
      <c r="G14" s="111" t="s">
        <v>80</v>
      </c>
      <c r="H14" s="87"/>
      <c r="I14" s="87"/>
      <c r="J14" s="87"/>
      <c r="K14" s="87"/>
      <c r="L14" s="87"/>
      <c r="M14" s="25"/>
      <c r="N14" s="20"/>
      <c r="O14" s="20"/>
      <c r="P14" s="20"/>
    </row>
    <row r="15" spans="1:16" ht="13.5">
      <c r="A15" s="24"/>
      <c r="B15" s="86"/>
      <c r="C15" s="87"/>
      <c r="D15" s="87"/>
      <c r="E15" s="107"/>
      <c r="F15" s="109"/>
      <c r="G15" s="112"/>
      <c r="H15" s="87"/>
      <c r="I15" s="87"/>
      <c r="J15" s="87"/>
      <c r="K15" s="87"/>
      <c r="L15" s="87"/>
      <c r="M15" s="25"/>
      <c r="N15" s="20"/>
      <c r="O15" s="20"/>
      <c r="P15" s="20"/>
    </row>
    <row r="16" spans="1:16" ht="13.5">
      <c r="A16" s="24"/>
      <c r="B16" s="86"/>
      <c r="C16" s="87"/>
      <c r="D16" s="87"/>
      <c r="E16" s="107"/>
      <c r="F16" s="110"/>
      <c r="G16" s="112"/>
      <c r="H16" s="87"/>
      <c r="I16" s="87"/>
      <c r="J16" s="87"/>
      <c r="K16" s="87"/>
      <c r="L16" s="87"/>
      <c r="M16" s="25"/>
      <c r="N16" s="20"/>
      <c r="O16" s="20"/>
      <c r="P16" s="20"/>
    </row>
    <row r="17" spans="1:16" ht="15.75" customHeight="1">
      <c r="A17" s="24"/>
      <c r="B17" s="24"/>
      <c r="C17" s="25"/>
      <c r="D17" s="25"/>
      <c r="E17" s="25"/>
      <c r="F17" s="25"/>
      <c r="G17" s="25"/>
      <c r="H17" s="25"/>
      <c r="I17" s="25"/>
      <c r="J17" s="25"/>
      <c r="K17" s="25"/>
      <c r="L17" s="25"/>
      <c r="M17" s="25"/>
      <c r="N17" s="20"/>
      <c r="O17" s="20"/>
      <c r="P17" s="20"/>
    </row>
    <row r="18" spans="1:16" ht="15.75" customHeight="1">
      <c r="A18" s="20"/>
      <c r="B18" s="20"/>
      <c r="C18" s="20"/>
      <c r="D18" s="20"/>
      <c r="E18" s="20"/>
      <c r="F18" s="20"/>
      <c r="G18" s="20"/>
      <c r="H18" s="20"/>
      <c r="I18" s="20"/>
      <c r="J18" s="20"/>
      <c r="K18" s="20"/>
      <c r="L18" s="20"/>
      <c r="M18" s="20"/>
      <c r="N18" s="20"/>
      <c r="O18" s="20"/>
      <c r="P18" s="20"/>
    </row>
    <row r="19" spans="1:16" ht="13.5">
      <c r="A19" s="113" t="s">
        <v>59</v>
      </c>
      <c r="B19" s="113" t="s">
        <v>61</v>
      </c>
      <c r="C19" s="113" t="s">
        <v>16</v>
      </c>
      <c r="D19" s="113" t="s">
        <v>82</v>
      </c>
      <c r="E19" s="113" t="s">
        <v>81</v>
      </c>
      <c r="F19" s="113" t="s">
        <v>85</v>
      </c>
      <c r="G19" s="26" t="s">
        <v>88</v>
      </c>
      <c r="H19" s="113" t="s">
        <v>57</v>
      </c>
      <c r="I19" s="113" t="s">
        <v>89</v>
      </c>
      <c r="J19" s="26" t="s">
        <v>7</v>
      </c>
      <c r="K19" s="113" t="s">
        <v>64</v>
      </c>
      <c r="L19" s="26" t="s">
        <v>7</v>
      </c>
      <c r="M19" s="26" t="s">
        <v>90</v>
      </c>
      <c r="N19" s="20"/>
      <c r="O19" s="116" t="s">
        <v>95</v>
      </c>
      <c r="P19" s="116"/>
    </row>
    <row r="20" spans="1:16" ht="15" customHeight="1">
      <c r="A20" s="114"/>
      <c r="B20" s="114"/>
      <c r="C20" s="114"/>
      <c r="D20" s="114"/>
      <c r="E20" s="114"/>
      <c r="F20" s="114"/>
      <c r="G20" s="28" t="s">
        <v>65</v>
      </c>
      <c r="H20" s="114"/>
      <c r="I20" s="114"/>
      <c r="J20" s="28" t="s">
        <v>102</v>
      </c>
      <c r="K20" s="114"/>
      <c r="L20" s="28" t="s">
        <v>102</v>
      </c>
      <c r="M20" s="28" t="s">
        <v>39</v>
      </c>
      <c r="N20" s="20"/>
      <c r="O20" s="117">
        <f>COUNT(D22:D71)</f>
        <v>0</v>
      </c>
      <c r="P20" s="117"/>
    </row>
    <row r="21" spans="1:16" ht="21" customHeight="1">
      <c r="A21" s="115"/>
      <c r="B21" s="115"/>
      <c r="C21" s="29" t="s">
        <v>86</v>
      </c>
      <c r="D21" s="29" t="s">
        <v>86</v>
      </c>
      <c r="E21" s="30" t="s">
        <v>56</v>
      </c>
      <c r="F21" s="30" t="s">
        <v>56</v>
      </c>
      <c r="G21" s="29" t="s">
        <v>45</v>
      </c>
      <c r="H21" s="30" t="s">
        <v>93</v>
      </c>
      <c r="I21" s="30" t="s">
        <v>104</v>
      </c>
      <c r="J21" s="30" t="s">
        <v>12</v>
      </c>
      <c r="K21" s="30" t="s">
        <v>104</v>
      </c>
      <c r="L21" s="30" t="s">
        <v>12</v>
      </c>
      <c r="M21" s="29" t="s">
        <v>99</v>
      </c>
      <c r="N21" s="20"/>
      <c r="O21" s="27" t="s">
        <v>105</v>
      </c>
      <c r="P21" s="27" t="s">
        <v>66</v>
      </c>
    </row>
    <row r="22" spans="1:17" ht="23.25" customHeight="1">
      <c r="A22" s="31">
        <v>1</v>
      </c>
      <c r="B22" s="32"/>
      <c r="C22" s="32"/>
      <c r="D22" s="32"/>
      <c r="E22" s="32"/>
      <c r="F22" s="32"/>
      <c r="G22" s="32"/>
      <c r="H22" s="32"/>
      <c r="I22" s="32"/>
      <c r="J22" s="33"/>
      <c r="K22" s="32"/>
      <c r="L22" s="33"/>
      <c r="M22" s="34"/>
      <c r="N22" s="20"/>
      <c r="O22" s="35" t="s">
        <v>97</v>
      </c>
      <c r="P22" s="36">
        <f aca="true" t="shared" si="0" ref="P22:P30">COUNTIF($I$22:$I$71,O22)+COUNTIF($K$22:$K$71,$O22)</f>
        <v>0</v>
      </c>
      <c r="Q22" s="37"/>
    </row>
    <row r="23" spans="1:17" ht="23.25" customHeight="1">
      <c r="A23" s="31">
        <v>2</v>
      </c>
      <c r="B23" s="32"/>
      <c r="C23" s="32"/>
      <c r="D23" s="32"/>
      <c r="E23" s="32"/>
      <c r="F23" s="32"/>
      <c r="G23" s="32"/>
      <c r="H23" s="32"/>
      <c r="I23" s="32"/>
      <c r="J23" s="33"/>
      <c r="K23" s="32"/>
      <c r="L23" s="33"/>
      <c r="M23" s="34"/>
      <c r="N23" s="20"/>
      <c r="O23" s="35" t="s">
        <v>108</v>
      </c>
      <c r="P23" s="36">
        <f t="shared" si="0"/>
        <v>0</v>
      </c>
      <c r="Q23" s="37"/>
    </row>
    <row r="24" spans="1:17" ht="23.25" customHeight="1">
      <c r="A24" s="31">
        <v>3</v>
      </c>
      <c r="B24" s="32"/>
      <c r="C24" s="32"/>
      <c r="D24" s="32"/>
      <c r="E24" s="32"/>
      <c r="F24" s="32"/>
      <c r="G24" s="32"/>
      <c r="H24" s="32"/>
      <c r="I24" s="32"/>
      <c r="J24" s="33"/>
      <c r="K24" s="32"/>
      <c r="L24" s="33"/>
      <c r="M24" s="34"/>
      <c r="N24" s="20"/>
      <c r="O24" s="35" t="s">
        <v>111</v>
      </c>
      <c r="P24" s="36">
        <f t="shared" si="0"/>
        <v>0</v>
      </c>
      <c r="Q24" s="37"/>
    </row>
    <row r="25" spans="1:17" ht="23.25" customHeight="1">
      <c r="A25" s="31">
        <v>4</v>
      </c>
      <c r="B25" s="32"/>
      <c r="C25" s="32"/>
      <c r="D25" s="32"/>
      <c r="E25" s="32"/>
      <c r="F25" s="32"/>
      <c r="G25" s="32"/>
      <c r="H25" s="32"/>
      <c r="I25" s="32"/>
      <c r="J25" s="33"/>
      <c r="K25" s="32"/>
      <c r="L25" s="33"/>
      <c r="M25" s="34"/>
      <c r="N25" s="20"/>
      <c r="O25" s="35" t="s">
        <v>112</v>
      </c>
      <c r="P25" s="36">
        <f t="shared" si="0"/>
        <v>0</v>
      </c>
      <c r="Q25" s="37"/>
    </row>
    <row r="26" spans="1:17" ht="23.25" customHeight="1">
      <c r="A26" s="31">
        <v>5</v>
      </c>
      <c r="B26" s="32"/>
      <c r="C26" s="32"/>
      <c r="D26" s="32"/>
      <c r="E26" s="32"/>
      <c r="F26" s="32"/>
      <c r="G26" s="32"/>
      <c r="H26" s="32"/>
      <c r="I26" s="32"/>
      <c r="J26" s="33"/>
      <c r="K26" s="32"/>
      <c r="L26" s="33"/>
      <c r="M26" s="34"/>
      <c r="N26" s="20"/>
      <c r="O26" s="35" t="s">
        <v>13</v>
      </c>
      <c r="P26" s="36">
        <f t="shared" si="0"/>
        <v>0</v>
      </c>
      <c r="Q26" s="37"/>
    </row>
    <row r="27" spans="1:16" ht="23.25" customHeight="1">
      <c r="A27" s="31">
        <v>6</v>
      </c>
      <c r="B27" s="32"/>
      <c r="C27" s="32"/>
      <c r="D27" s="32"/>
      <c r="E27" s="32"/>
      <c r="F27" s="32"/>
      <c r="G27" s="32"/>
      <c r="H27" s="32"/>
      <c r="I27" s="32"/>
      <c r="J27" s="33"/>
      <c r="K27" s="32"/>
      <c r="L27" s="33"/>
      <c r="M27" s="34"/>
      <c r="N27" s="20"/>
      <c r="O27" s="35" t="s">
        <v>114</v>
      </c>
      <c r="P27" s="36">
        <f t="shared" si="0"/>
        <v>0</v>
      </c>
    </row>
    <row r="28" spans="1:16" ht="23.25" customHeight="1">
      <c r="A28" s="31">
        <v>7</v>
      </c>
      <c r="B28" s="32"/>
      <c r="C28" s="32"/>
      <c r="D28" s="32"/>
      <c r="E28" s="32"/>
      <c r="F28" s="32"/>
      <c r="G28" s="32"/>
      <c r="H28" s="32"/>
      <c r="I28" s="32"/>
      <c r="J28" s="33"/>
      <c r="K28" s="32"/>
      <c r="L28" s="33"/>
      <c r="M28" s="34"/>
      <c r="N28" s="20"/>
      <c r="O28" s="35" t="s">
        <v>115</v>
      </c>
      <c r="P28" s="36">
        <f t="shared" si="0"/>
        <v>0</v>
      </c>
    </row>
    <row r="29" spans="1:16" ht="23.25" customHeight="1">
      <c r="A29" s="31">
        <v>8</v>
      </c>
      <c r="B29" s="32"/>
      <c r="C29" s="32"/>
      <c r="D29" s="32"/>
      <c r="E29" s="32"/>
      <c r="F29" s="32"/>
      <c r="G29" s="32"/>
      <c r="H29" s="32"/>
      <c r="I29" s="32"/>
      <c r="J29" s="33"/>
      <c r="K29" s="32"/>
      <c r="L29" s="33"/>
      <c r="M29" s="34"/>
      <c r="N29" s="20"/>
      <c r="O29" s="35" t="s">
        <v>92</v>
      </c>
      <c r="P29" s="36">
        <f t="shared" si="0"/>
        <v>0</v>
      </c>
    </row>
    <row r="30" spans="1:16" ht="23.25" customHeight="1">
      <c r="A30" s="31">
        <v>9</v>
      </c>
      <c r="B30" s="32"/>
      <c r="C30" s="32"/>
      <c r="D30" s="32"/>
      <c r="E30" s="32"/>
      <c r="F30" s="32"/>
      <c r="G30" s="32"/>
      <c r="H30" s="32"/>
      <c r="I30" s="32"/>
      <c r="J30" s="33"/>
      <c r="K30" s="32"/>
      <c r="L30" s="33"/>
      <c r="M30" s="34"/>
      <c r="N30" s="20"/>
      <c r="O30" s="35" t="s">
        <v>116</v>
      </c>
      <c r="P30" s="36">
        <f t="shared" si="0"/>
        <v>0</v>
      </c>
    </row>
    <row r="31" spans="1:14" ht="23.25" customHeight="1">
      <c r="A31" s="31">
        <v>10</v>
      </c>
      <c r="B31" s="32"/>
      <c r="C31" s="32"/>
      <c r="D31" s="32"/>
      <c r="E31" s="32"/>
      <c r="F31" s="32"/>
      <c r="G31" s="32"/>
      <c r="H31" s="32"/>
      <c r="I31" s="32"/>
      <c r="J31" s="33"/>
      <c r="K31" s="32"/>
      <c r="L31" s="33"/>
      <c r="M31" s="34"/>
      <c r="N31" s="20"/>
    </row>
    <row r="32" spans="1:14" ht="23.25" customHeight="1">
      <c r="A32" s="31">
        <v>11</v>
      </c>
      <c r="B32" s="32"/>
      <c r="C32" s="32"/>
      <c r="D32" s="32"/>
      <c r="E32" s="32"/>
      <c r="F32" s="32"/>
      <c r="G32" s="32"/>
      <c r="H32" s="32"/>
      <c r="I32" s="32"/>
      <c r="J32" s="33"/>
      <c r="K32" s="32"/>
      <c r="L32" s="33"/>
      <c r="M32" s="34"/>
      <c r="N32" s="20"/>
    </row>
    <row r="33" spans="1:14" ht="23.25" customHeight="1">
      <c r="A33" s="31">
        <v>12</v>
      </c>
      <c r="B33" s="32"/>
      <c r="C33" s="32"/>
      <c r="D33" s="32"/>
      <c r="E33" s="32"/>
      <c r="F33" s="32"/>
      <c r="G33" s="32"/>
      <c r="H33" s="32"/>
      <c r="I33" s="32"/>
      <c r="J33" s="33"/>
      <c r="K33" s="32"/>
      <c r="L33" s="33"/>
      <c r="M33" s="34"/>
      <c r="N33" s="20"/>
    </row>
    <row r="34" spans="1:14" ht="23.25" customHeight="1">
      <c r="A34" s="31">
        <v>13</v>
      </c>
      <c r="B34" s="32"/>
      <c r="C34" s="32"/>
      <c r="D34" s="32"/>
      <c r="E34" s="32"/>
      <c r="F34" s="32"/>
      <c r="G34" s="32"/>
      <c r="H34" s="32"/>
      <c r="I34" s="32"/>
      <c r="J34" s="33"/>
      <c r="K34" s="32"/>
      <c r="L34" s="33"/>
      <c r="M34" s="34"/>
      <c r="N34" s="20"/>
    </row>
    <row r="35" spans="1:14" ht="23.25" customHeight="1">
      <c r="A35" s="31">
        <v>14</v>
      </c>
      <c r="B35" s="32"/>
      <c r="C35" s="32"/>
      <c r="D35" s="32"/>
      <c r="E35" s="32"/>
      <c r="F35" s="32"/>
      <c r="G35" s="32"/>
      <c r="H35" s="32"/>
      <c r="I35" s="32"/>
      <c r="J35" s="33"/>
      <c r="K35" s="32"/>
      <c r="L35" s="33"/>
      <c r="M35" s="34"/>
      <c r="N35" s="20"/>
    </row>
    <row r="36" spans="1:16" ht="23.25" customHeight="1">
      <c r="A36" s="31">
        <v>15</v>
      </c>
      <c r="B36" s="32"/>
      <c r="C36" s="32"/>
      <c r="D36" s="32"/>
      <c r="E36" s="32"/>
      <c r="F36" s="32"/>
      <c r="G36" s="32"/>
      <c r="H36" s="32"/>
      <c r="I36" s="32"/>
      <c r="J36" s="33"/>
      <c r="K36" s="32"/>
      <c r="L36" s="33"/>
      <c r="M36" s="34"/>
      <c r="N36" s="20"/>
      <c r="O36" s="20"/>
      <c r="P36" s="20"/>
    </row>
    <row r="37" spans="1:16" ht="23.25" customHeight="1">
      <c r="A37" s="31">
        <v>16</v>
      </c>
      <c r="B37" s="32"/>
      <c r="C37" s="32"/>
      <c r="D37" s="32"/>
      <c r="E37" s="32"/>
      <c r="F37" s="32"/>
      <c r="G37" s="32"/>
      <c r="H37" s="32"/>
      <c r="I37" s="32"/>
      <c r="J37" s="33"/>
      <c r="K37" s="32"/>
      <c r="L37" s="33"/>
      <c r="M37" s="34"/>
      <c r="N37" s="20"/>
      <c r="O37" s="20"/>
      <c r="P37" s="20"/>
    </row>
    <row r="38" spans="1:16" ht="23.25" customHeight="1">
      <c r="A38" s="31">
        <v>17</v>
      </c>
      <c r="B38" s="32"/>
      <c r="C38" s="32"/>
      <c r="D38" s="32"/>
      <c r="E38" s="32"/>
      <c r="F38" s="32"/>
      <c r="G38" s="32"/>
      <c r="H38" s="32"/>
      <c r="I38" s="32"/>
      <c r="J38" s="33"/>
      <c r="K38" s="32"/>
      <c r="L38" s="33"/>
      <c r="M38" s="34"/>
      <c r="N38" s="20"/>
      <c r="O38" s="20"/>
      <c r="P38" s="20"/>
    </row>
    <row r="39" spans="1:16" ht="23.25" customHeight="1">
      <c r="A39" s="31">
        <v>18</v>
      </c>
      <c r="B39" s="32"/>
      <c r="C39" s="32"/>
      <c r="D39" s="32"/>
      <c r="E39" s="32"/>
      <c r="F39" s="32"/>
      <c r="G39" s="32"/>
      <c r="H39" s="32"/>
      <c r="I39" s="32"/>
      <c r="J39" s="33"/>
      <c r="K39" s="32"/>
      <c r="L39" s="33"/>
      <c r="M39" s="34"/>
      <c r="N39" s="20"/>
      <c r="O39" s="20"/>
      <c r="P39" s="20"/>
    </row>
    <row r="40" spans="1:16" ht="23.25" customHeight="1">
      <c r="A40" s="31">
        <v>19</v>
      </c>
      <c r="B40" s="32"/>
      <c r="C40" s="32"/>
      <c r="D40" s="32"/>
      <c r="E40" s="32"/>
      <c r="F40" s="32"/>
      <c r="G40" s="32"/>
      <c r="H40" s="32"/>
      <c r="I40" s="32"/>
      <c r="J40" s="33"/>
      <c r="K40" s="32"/>
      <c r="L40" s="33"/>
      <c r="M40" s="34"/>
      <c r="N40" s="20"/>
      <c r="O40" s="20"/>
      <c r="P40" s="20"/>
    </row>
    <row r="41" spans="1:16" ht="23.25" customHeight="1">
      <c r="A41" s="31">
        <v>20</v>
      </c>
      <c r="B41" s="32"/>
      <c r="C41" s="32"/>
      <c r="D41" s="32"/>
      <c r="E41" s="32"/>
      <c r="F41" s="32"/>
      <c r="G41" s="32"/>
      <c r="H41" s="32"/>
      <c r="I41" s="32"/>
      <c r="J41" s="33"/>
      <c r="K41" s="32"/>
      <c r="L41" s="33"/>
      <c r="M41" s="34"/>
      <c r="N41" s="20"/>
      <c r="O41" s="20"/>
      <c r="P41" s="20"/>
    </row>
    <row r="42" spans="1:16" ht="23.25" customHeight="1">
      <c r="A42" s="31">
        <v>21</v>
      </c>
      <c r="B42" s="32"/>
      <c r="C42" s="32"/>
      <c r="D42" s="32"/>
      <c r="E42" s="32"/>
      <c r="F42" s="32"/>
      <c r="G42" s="32"/>
      <c r="H42" s="32"/>
      <c r="I42" s="32"/>
      <c r="J42" s="33"/>
      <c r="K42" s="32"/>
      <c r="L42" s="33"/>
      <c r="M42" s="34"/>
      <c r="N42" s="20"/>
      <c r="O42" s="20"/>
      <c r="P42" s="20"/>
    </row>
    <row r="43" spans="1:16" ht="23.25" customHeight="1">
      <c r="A43" s="31">
        <v>22</v>
      </c>
      <c r="B43" s="32"/>
      <c r="C43" s="32"/>
      <c r="D43" s="32"/>
      <c r="E43" s="32"/>
      <c r="F43" s="32"/>
      <c r="G43" s="32"/>
      <c r="H43" s="32"/>
      <c r="I43" s="32"/>
      <c r="J43" s="33"/>
      <c r="K43" s="32"/>
      <c r="L43" s="33"/>
      <c r="M43" s="34"/>
      <c r="N43" s="20"/>
      <c r="O43" s="20"/>
      <c r="P43" s="20"/>
    </row>
    <row r="44" spans="1:16" ht="23.25" customHeight="1">
      <c r="A44" s="31">
        <v>23</v>
      </c>
      <c r="B44" s="32"/>
      <c r="C44" s="32"/>
      <c r="D44" s="32"/>
      <c r="E44" s="32"/>
      <c r="F44" s="32"/>
      <c r="G44" s="32"/>
      <c r="H44" s="32"/>
      <c r="I44" s="32"/>
      <c r="J44" s="33"/>
      <c r="K44" s="32"/>
      <c r="L44" s="33"/>
      <c r="M44" s="34"/>
      <c r="N44" s="20"/>
      <c r="O44" s="20"/>
      <c r="P44" s="20"/>
    </row>
    <row r="45" spans="1:16" ht="23.25" customHeight="1">
      <c r="A45" s="31">
        <v>24</v>
      </c>
      <c r="B45" s="32"/>
      <c r="C45" s="32"/>
      <c r="D45" s="32"/>
      <c r="E45" s="32"/>
      <c r="F45" s="32"/>
      <c r="G45" s="32"/>
      <c r="H45" s="32"/>
      <c r="I45" s="32"/>
      <c r="J45" s="33"/>
      <c r="K45" s="32"/>
      <c r="L45" s="33"/>
      <c r="M45" s="34"/>
      <c r="N45" s="20"/>
      <c r="O45" s="20"/>
      <c r="P45" s="20"/>
    </row>
    <row r="46" spans="1:16" ht="23.25" customHeight="1">
      <c r="A46" s="31">
        <v>25</v>
      </c>
      <c r="B46" s="32"/>
      <c r="C46" s="32"/>
      <c r="D46" s="32"/>
      <c r="E46" s="32"/>
      <c r="F46" s="32"/>
      <c r="G46" s="32"/>
      <c r="H46" s="32"/>
      <c r="I46" s="32"/>
      <c r="J46" s="33"/>
      <c r="K46" s="32"/>
      <c r="L46" s="33"/>
      <c r="M46" s="34"/>
      <c r="N46" s="20"/>
      <c r="O46" s="20"/>
      <c r="P46" s="20"/>
    </row>
    <row r="47" spans="1:16" ht="23.25" customHeight="1">
      <c r="A47" s="31">
        <v>26</v>
      </c>
      <c r="B47" s="32"/>
      <c r="C47" s="32"/>
      <c r="D47" s="32"/>
      <c r="E47" s="32"/>
      <c r="F47" s="32"/>
      <c r="G47" s="32"/>
      <c r="H47" s="32"/>
      <c r="I47" s="32"/>
      <c r="J47" s="33"/>
      <c r="K47" s="32"/>
      <c r="L47" s="33"/>
      <c r="M47" s="34"/>
      <c r="N47" s="20"/>
      <c r="O47" s="20"/>
      <c r="P47" s="20"/>
    </row>
    <row r="48" spans="1:16" ht="23.25" customHeight="1">
      <c r="A48" s="31">
        <v>27</v>
      </c>
      <c r="B48" s="32"/>
      <c r="C48" s="32"/>
      <c r="D48" s="32"/>
      <c r="E48" s="32"/>
      <c r="F48" s="32"/>
      <c r="G48" s="32"/>
      <c r="H48" s="32"/>
      <c r="I48" s="32"/>
      <c r="J48" s="33"/>
      <c r="K48" s="32"/>
      <c r="L48" s="33"/>
      <c r="M48" s="34"/>
      <c r="N48" s="20"/>
      <c r="O48" s="20"/>
      <c r="P48" s="20"/>
    </row>
    <row r="49" spans="1:16" ht="23.25" customHeight="1">
      <c r="A49" s="31">
        <v>28</v>
      </c>
      <c r="B49" s="32"/>
      <c r="C49" s="32"/>
      <c r="D49" s="32"/>
      <c r="E49" s="32"/>
      <c r="F49" s="32"/>
      <c r="G49" s="32"/>
      <c r="H49" s="32"/>
      <c r="I49" s="32"/>
      <c r="J49" s="33"/>
      <c r="K49" s="32"/>
      <c r="L49" s="33"/>
      <c r="M49" s="34"/>
      <c r="N49" s="20"/>
      <c r="O49" s="20"/>
      <c r="P49" s="20"/>
    </row>
    <row r="50" spans="1:16" ht="23.25" customHeight="1">
      <c r="A50" s="31">
        <v>29</v>
      </c>
      <c r="B50" s="32"/>
      <c r="C50" s="32"/>
      <c r="D50" s="32"/>
      <c r="E50" s="32"/>
      <c r="F50" s="32"/>
      <c r="G50" s="32"/>
      <c r="H50" s="32"/>
      <c r="I50" s="32"/>
      <c r="J50" s="33"/>
      <c r="K50" s="32"/>
      <c r="L50" s="33"/>
      <c r="M50" s="34"/>
      <c r="N50" s="20"/>
      <c r="O50" s="20"/>
      <c r="P50" s="20"/>
    </row>
    <row r="51" spans="1:16" ht="23.25" customHeight="1">
      <c r="A51" s="31">
        <v>30</v>
      </c>
      <c r="B51" s="32"/>
      <c r="C51" s="32"/>
      <c r="D51" s="32"/>
      <c r="E51" s="32"/>
      <c r="F51" s="32"/>
      <c r="G51" s="32"/>
      <c r="H51" s="32"/>
      <c r="I51" s="32"/>
      <c r="J51" s="33"/>
      <c r="K51" s="32"/>
      <c r="L51" s="33"/>
      <c r="M51" s="34"/>
      <c r="N51" s="20"/>
      <c r="O51" s="20"/>
      <c r="P51" s="20"/>
    </row>
    <row r="52" spans="1:16" ht="23.25" customHeight="1">
      <c r="A52" s="31">
        <v>31</v>
      </c>
      <c r="B52" s="32"/>
      <c r="C52" s="32"/>
      <c r="D52" s="32"/>
      <c r="E52" s="32"/>
      <c r="F52" s="32"/>
      <c r="G52" s="32"/>
      <c r="H52" s="32"/>
      <c r="I52" s="32"/>
      <c r="J52" s="33"/>
      <c r="K52" s="32"/>
      <c r="L52" s="33"/>
      <c r="M52" s="34"/>
      <c r="N52" s="20"/>
      <c r="O52" s="20"/>
      <c r="P52" s="20"/>
    </row>
    <row r="53" spans="1:16" ht="23.25" customHeight="1">
      <c r="A53" s="31">
        <v>32</v>
      </c>
      <c r="B53" s="32"/>
      <c r="C53" s="32"/>
      <c r="D53" s="32"/>
      <c r="E53" s="32"/>
      <c r="F53" s="32"/>
      <c r="G53" s="32"/>
      <c r="H53" s="32"/>
      <c r="I53" s="32"/>
      <c r="J53" s="33"/>
      <c r="K53" s="32"/>
      <c r="L53" s="33"/>
      <c r="M53" s="34"/>
      <c r="N53" s="20"/>
      <c r="O53" s="20"/>
      <c r="P53" s="20"/>
    </row>
    <row r="54" spans="1:16" ht="23.25" customHeight="1">
      <c r="A54" s="31">
        <v>33</v>
      </c>
      <c r="B54" s="32"/>
      <c r="C54" s="32"/>
      <c r="D54" s="32"/>
      <c r="E54" s="32"/>
      <c r="F54" s="32"/>
      <c r="G54" s="32"/>
      <c r="H54" s="32"/>
      <c r="I54" s="32"/>
      <c r="J54" s="33"/>
      <c r="K54" s="32"/>
      <c r="L54" s="33"/>
      <c r="M54" s="34"/>
      <c r="N54" s="20"/>
      <c r="O54" s="20"/>
      <c r="P54" s="20"/>
    </row>
    <row r="55" spans="1:16" ht="23.25" customHeight="1">
      <c r="A55" s="31">
        <v>34</v>
      </c>
      <c r="B55" s="32"/>
      <c r="C55" s="32"/>
      <c r="D55" s="32"/>
      <c r="E55" s="32"/>
      <c r="F55" s="32"/>
      <c r="G55" s="32"/>
      <c r="H55" s="32"/>
      <c r="I55" s="32"/>
      <c r="J55" s="33"/>
      <c r="K55" s="32"/>
      <c r="L55" s="33"/>
      <c r="M55" s="34"/>
      <c r="N55" s="20"/>
      <c r="O55" s="20"/>
      <c r="P55" s="20"/>
    </row>
    <row r="56" spans="1:16" ht="23.25" customHeight="1">
      <c r="A56" s="31">
        <v>35</v>
      </c>
      <c r="B56" s="32"/>
      <c r="C56" s="32"/>
      <c r="D56" s="32"/>
      <c r="E56" s="32"/>
      <c r="F56" s="32"/>
      <c r="G56" s="32"/>
      <c r="H56" s="32"/>
      <c r="I56" s="32"/>
      <c r="J56" s="33"/>
      <c r="K56" s="32"/>
      <c r="L56" s="33"/>
      <c r="M56" s="34"/>
      <c r="N56" s="20"/>
      <c r="O56" s="20"/>
      <c r="P56" s="20"/>
    </row>
    <row r="57" spans="1:16" ht="23.25" customHeight="1">
      <c r="A57" s="31">
        <v>36</v>
      </c>
      <c r="B57" s="32"/>
      <c r="C57" s="32"/>
      <c r="D57" s="32"/>
      <c r="E57" s="32"/>
      <c r="F57" s="32"/>
      <c r="G57" s="32"/>
      <c r="H57" s="32"/>
      <c r="I57" s="32"/>
      <c r="J57" s="33"/>
      <c r="K57" s="32"/>
      <c r="L57" s="33"/>
      <c r="M57" s="34"/>
      <c r="N57" s="20"/>
      <c r="O57" s="20"/>
      <c r="P57" s="20"/>
    </row>
    <row r="58" spans="1:16" ht="23.25" customHeight="1">
      <c r="A58" s="31">
        <v>37</v>
      </c>
      <c r="B58" s="32"/>
      <c r="C58" s="32"/>
      <c r="D58" s="32"/>
      <c r="E58" s="32"/>
      <c r="F58" s="32"/>
      <c r="G58" s="32"/>
      <c r="H58" s="32"/>
      <c r="I58" s="32"/>
      <c r="J58" s="33"/>
      <c r="K58" s="32"/>
      <c r="L58" s="33"/>
      <c r="M58" s="34"/>
      <c r="N58" s="20"/>
      <c r="O58" s="20"/>
      <c r="P58" s="20"/>
    </row>
    <row r="59" spans="1:16" ht="23.25" customHeight="1">
      <c r="A59" s="31">
        <v>38</v>
      </c>
      <c r="B59" s="32"/>
      <c r="C59" s="32"/>
      <c r="D59" s="32"/>
      <c r="E59" s="32"/>
      <c r="F59" s="32"/>
      <c r="G59" s="32"/>
      <c r="H59" s="32"/>
      <c r="I59" s="32"/>
      <c r="J59" s="33"/>
      <c r="K59" s="32"/>
      <c r="L59" s="33"/>
      <c r="M59" s="34"/>
      <c r="N59" s="20"/>
      <c r="O59" s="20"/>
      <c r="P59" s="20"/>
    </row>
    <row r="60" spans="1:16" ht="23.25" customHeight="1">
      <c r="A60" s="31">
        <v>39</v>
      </c>
      <c r="B60" s="32"/>
      <c r="C60" s="32"/>
      <c r="D60" s="32"/>
      <c r="E60" s="32"/>
      <c r="F60" s="32"/>
      <c r="G60" s="32"/>
      <c r="H60" s="32"/>
      <c r="I60" s="32"/>
      <c r="J60" s="33"/>
      <c r="K60" s="32"/>
      <c r="L60" s="33"/>
      <c r="M60" s="34"/>
      <c r="N60" s="20"/>
      <c r="O60" s="20"/>
      <c r="P60" s="20"/>
    </row>
    <row r="61" spans="1:16" ht="23.25" customHeight="1">
      <c r="A61" s="31">
        <v>40</v>
      </c>
      <c r="B61" s="32"/>
      <c r="C61" s="32"/>
      <c r="D61" s="32"/>
      <c r="E61" s="32"/>
      <c r="F61" s="32"/>
      <c r="G61" s="32"/>
      <c r="H61" s="32"/>
      <c r="I61" s="32"/>
      <c r="J61" s="33"/>
      <c r="K61" s="32"/>
      <c r="L61" s="33"/>
      <c r="M61" s="34"/>
      <c r="N61" s="20"/>
      <c r="O61" s="20"/>
      <c r="P61" s="20"/>
    </row>
    <row r="62" spans="1:16" ht="23.25" customHeight="1">
      <c r="A62" s="31">
        <v>41</v>
      </c>
      <c r="B62" s="32"/>
      <c r="C62" s="32"/>
      <c r="D62" s="32"/>
      <c r="E62" s="32"/>
      <c r="F62" s="32"/>
      <c r="G62" s="32"/>
      <c r="H62" s="32"/>
      <c r="I62" s="32"/>
      <c r="J62" s="33"/>
      <c r="K62" s="32"/>
      <c r="L62" s="33"/>
      <c r="M62" s="34"/>
      <c r="N62" s="20"/>
      <c r="O62" s="20"/>
      <c r="P62" s="20"/>
    </row>
    <row r="63" spans="1:16" ht="23.25" customHeight="1">
      <c r="A63" s="31">
        <v>42</v>
      </c>
      <c r="B63" s="32"/>
      <c r="C63" s="32"/>
      <c r="D63" s="32"/>
      <c r="E63" s="32"/>
      <c r="F63" s="32"/>
      <c r="G63" s="32"/>
      <c r="H63" s="32"/>
      <c r="I63" s="32"/>
      <c r="J63" s="33"/>
      <c r="K63" s="32"/>
      <c r="L63" s="33"/>
      <c r="M63" s="34"/>
      <c r="N63" s="20"/>
      <c r="O63" s="20"/>
      <c r="P63" s="20"/>
    </row>
    <row r="64" spans="1:16" ht="23.25" customHeight="1">
      <c r="A64" s="31">
        <v>43</v>
      </c>
      <c r="B64" s="32"/>
      <c r="C64" s="32"/>
      <c r="D64" s="32"/>
      <c r="E64" s="32"/>
      <c r="F64" s="32"/>
      <c r="G64" s="32"/>
      <c r="H64" s="32"/>
      <c r="I64" s="32"/>
      <c r="J64" s="33"/>
      <c r="K64" s="32"/>
      <c r="L64" s="33"/>
      <c r="M64" s="34"/>
      <c r="N64" s="20"/>
      <c r="O64" s="20"/>
      <c r="P64" s="20"/>
    </row>
    <row r="65" spans="1:16" ht="23.25" customHeight="1">
      <c r="A65" s="31">
        <v>44</v>
      </c>
      <c r="B65" s="32"/>
      <c r="C65" s="32"/>
      <c r="D65" s="32"/>
      <c r="E65" s="32"/>
      <c r="F65" s="32"/>
      <c r="G65" s="32"/>
      <c r="H65" s="32"/>
      <c r="I65" s="32"/>
      <c r="J65" s="33"/>
      <c r="K65" s="32"/>
      <c r="L65" s="33"/>
      <c r="M65" s="34"/>
      <c r="N65" s="20"/>
      <c r="O65" s="20"/>
      <c r="P65" s="20"/>
    </row>
    <row r="66" spans="1:16" ht="23.25" customHeight="1">
      <c r="A66" s="31">
        <v>45</v>
      </c>
      <c r="B66" s="32"/>
      <c r="C66" s="32"/>
      <c r="D66" s="32"/>
      <c r="E66" s="32"/>
      <c r="F66" s="32"/>
      <c r="G66" s="32"/>
      <c r="H66" s="32"/>
      <c r="I66" s="32"/>
      <c r="J66" s="33"/>
      <c r="K66" s="32"/>
      <c r="L66" s="33"/>
      <c r="M66" s="34"/>
      <c r="N66" s="20"/>
      <c r="O66" s="20"/>
      <c r="P66" s="20"/>
    </row>
    <row r="67" spans="1:16" ht="23.25" customHeight="1">
      <c r="A67" s="31">
        <v>46</v>
      </c>
      <c r="B67" s="32"/>
      <c r="C67" s="32"/>
      <c r="D67" s="32"/>
      <c r="E67" s="32"/>
      <c r="F67" s="32"/>
      <c r="G67" s="32"/>
      <c r="H67" s="32"/>
      <c r="I67" s="32"/>
      <c r="J67" s="33"/>
      <c r="K67" s="32"/>
      <c r="L67" s="33"/>
      <c r="M67" s="34"/>
      <c r="N67" s="20"/>
      <c r="O67" s="20"/>
      <c r="P67" s="20"/>
    </row>
    <row r="68" spans="1:16" ht="23.25" customHeight="1">
      <c r="A68" s="31">
        <v>47</v>
      </c>
      <c r="B68" s="32"/>
      <c r="C68" s="32"/>
      <c r="D68" s="32"/>
      <c r="E68" s="32"/>
      <c r="F68" s="32"/>
      <c r="G68" s="32"/>
      <c r="H68" s="32"/>
      <c r="I68" s="32"/>
      <c r="J68" s="33"/>
      <c r="K68" s="32"/>
      <c r="L68" s="33"/>
      <c r="M68" s="34"/>
      <c r="N68" s="20"/>
      <c r="O68" s="20"/>
      <c r="P68" s="20"/>
    </row>
    <row r="69" spans="1:16" ht="23.25" customHeight="1">
      <c r="A69" s="31">
        <v>48</v>
      </c>
      <c r="B69" s="32"/>
      <c r="C69" s="32"/>
      <c r="D69" s="32"/>
      <c r="E69" s="32"/>
      <c r="F69" s="32"/>
      <c r="G69" s="32"/>
      <c r="H69" s="32"/>
      <c r="I69" s="32"/>
      <c r="J69" s="33"/>
      <c r="K69" s="32"/>
      <c r="L69" s="33"/>
      <c r="M69" s="34"/>
      <c r="N69" s="20"/>
      <c r="O69" s="20"/>
      <c r="P69" s="20"/>
    </row>
    <row r="70" spans="1:16" ht="23.25" customHeight="1">
      <c r="A70" s="31">
        <v>49</v>
      </c>
      <c r="B70" s="32"/>
      <c r="C70" s="32"/>
      <c r="D70" s="32"/>
      <c r="E70" s="32"/>
      <c r="F70" s="32"/>
      <c r="G70" s="32"/>
      <c r="H70" s="32"/>
      <c r="I70" s="32"/>
      <c r="J70" s="33"/>
      <c r="K70" s="32"/>
      <c r="L70" s="33"/>
      <c r="M70" s="34"/>
      <c r="N70" s="20"/>
      <c r="O70" s="20"/>
      <c r="P70" s="20"/>
    </row>
    <row r="71" spans="1:16" ht="23.25" customHeight="1">
      <c r="A71" s="31">
        <v>50</v>
      </c>
      <c r="B71" s="32"/>
      <c r="C71" s="32"/>
      <c r="D71" s="32"/>
      <c r="E71" s="32"/>
      <c r="F71" s="32"/>
      <c r="G71" s="32"/>
      <c r="H71" s="32"/>
      <c r="I71" s="32"/>
      <c r="J71" s="33"/>
      <c r="K71" s="32"/>
      <c r="L71" s="33"/>
      <c r="M71" s="34"/>
      <c r="N71" s="20"/>
      <c r="O71" s="20"/>
      <c r="P71" s="20"/>
    </row>
    <row r="72" ht="7.5" customHeight="1"/>
  </sheetData>
  <sheetProtection password="CD83" sheet="1" selectLockedCells="1"/>
  <mergeCells count="28">
    <mergeCell ref="H19:H20"/>
    <mergeCell ref="I19:I20"/>
    <mergeCell ref="K19:K20"/>
    <mergeCell ref="O19:P19"/>
    <mergeCell ref="O20:P20"/>
    <mergeCell ref="A19:A21"/>
    <mergeCell ref="B19:B21"/>
    <mergeCell ref="C19:C20"/>
    <mergeCell ref="D19:D20"/>
    <mergeCell ref="E19:E20"/>
    <mergeCell ref="F19:F20"/>
    <mergeCell ref="B9:B13"/>
    <mergeCell ref="C9:F10"/>
    <mergeCell ref="G9:G10"/>
    <mergeCell ref="H9:L10"/>
    <mergeCell ref="C11:L13"/>
    <mergeCell ref="B14:B16"/>
    <mergeCell ref="C14:E16"/>
    <mergeCell ref="F14:F16"/>
    <mergeCell ref="G14:G16"/>
    <mergeCell ref="H14:L16"/>
    <mergeCell ref="A1:M1"/>
    <mergeCell ref="L3:M3"/>
    <mergeCell ref="B6:B8"/>
    <mergeCell ref="C6:F8"/>
    <mergeCell ref="G6:G8"/>
    <mergeCell ref="H6:K8"/>
    <mergeCell ref="L6:L8"/>
  </mergeCells>
  <dataValidations count="5">
    <dataValidation type="list" allowBlank="1" showInputMessage="1" showErrorMessage="1" sqref="H22:H71">
      <formula1>"1,2,3"</formula1>
    </dataValidation>
    <dataValidation type="list" allowBlank="1" showInputMessage="1" showErrorMessage="1" sqref="I22:I71 K22:K71">
      <formula1>$O$22:$O$30</formula1>
    </dataValidation>
    <dataValidation allowBlank="1" showInputMessage="1" showErrorMessage="1" imeMode="halfKatakana" sqref="G22:G71"/>
    <dataValidation allowBlank="1" showInputMessage="1" showErrorMessage="1" imeMode="hiragana" sqref="M22:M71 B22:B71 C6:F8 H6:K8 C11:L13 C14:E16 E22:F71"/>
    <dataValidation allowBlank="1" showInputMessage="1" showErrorMessage="1" imeMode="off" sqref="J22:J71 L22:L71 H14:L16 H9:L10 C9:F10 C22:D71"/>
  </dataValidations>
  <printOptions/>
  <pageMargins left="0.7086614173228347" right="0.7086614173228347" top="0.7480314960629921" bottom="0.7480314960629921" header="0.31496062992125984" footer="0.31496062992125984"/>
  <pageSetup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Q71"/>
  <sheetViews>
    <sheetView view="pageBreakPreview" zoomScale="85" zoomScaleSheetLayoutView="85" zoomScalePageLayoutView="0" workbookViewId="0" topLeftCell="A1">
      <selection activeCell="L3" sqref="L3:M3"/>
    </sheetView>
  </sheetViews>
  <sheetFormatPr defaultColWidth="9.00390625" defaultRowHeight="13.5"/>
  <cols>
    <col min="1" max="1" width="5.25390625" style="0" bestFit="1" customWidth="1"/>
    <col min="2" max="2" width="12.75390625" style="0" customWidth="1"/>
    <col min="3" max="4" width="10.00390625" style="0" customWidth="1"/>
    <col min="5" max="6" width="9.625" style="0" customWidth="1"/>
    <col min="7" max="7" width="14.25390625" style="0" customWidth="1"/>
    <col min="8" max="8" width="5.25390625" style="0" bestFit="1" customWidth="1"/>
    <col min="9" max="9" width="11.125" style="0" customWidth="1"/>
    <col min="10" max="10" width="11.375" style="0" bestFit="1" customWidth="1"/>
    <col min="11" max="11" width="11.125" style="0" customWidth="1"/>
    <col min="12" max="12" width="11.375" style="0" bestFit="1" customWidth="1"/>
    <col min="13" max="13" width="12.75390625" style="0" customWidth="1"/>
    <col min="14" max="14" width="4.125" style="0" customWidth="1"/>
    <col min="15" max="15" width="11.75390625" style="0" customWidth="1"/>
    <col min="16" max="16" width="5.625" style="0" customWidth="1"/>
  </cols>
  <sheetData>
    <row r="1" spans="1:16" ht="32.25" customHeight="1">
      <c r="A1" s="84" t="s">
        <v>387</v>
      </c>
      <c r="B1" s="84"/>
      <c r="C1" s="84"/>
      <c r="D1" s="84"/>
      <c r="E1" s="84"/>
      <c r="F1" s="84"/>
      <c r="G1" s="84"/>
      <c r="H1" s="84"/>
      <c r="I1" s="84"/>
      <c r="J1" s="84"/>
      <c r="K1" s="84"/>
      <c r="L1" s="84"/>
      <c r="M1" s="84"/>
      <c r="N1" s="20"/>
      <c r="O1" s="20"/>
      <c r="P1" s="20"/>
    </row>
    <row r="2" spans="1:16" ht="18" customHeight="1">
      <c r="A2" s="21"/>
      <c r="B2" s="21"/>
      <c r="C2" s="21"/>
      <c r="D2" s="21"/>
      <c r="E2" s="21"/>
      <c r="F2" s="21"/>
      <c r="G2" s="21"/>
      <c r="H2" s="21"/>
      <c r="I2" s="21"/>
      <c r="J2" s="21"/>
      <c r="K2" s="21"/>
      <c r="L2" s="21"/>
      <c r="M2" s="21"/>
      <c r="N2" s="20"/>
      <c r="O2" s="20"/>
      <c r="P2" s="20"/>
    </row>
    <row r="3" spans="1:16" ht="31.5" customHeight="1">
      <c r="A3" s="20"/>
      <c r="B3" s="20"/>
      <c r="C3" s="20"/>
      <c r="D3" s="20"/>
      <c r="E3" s="20"/>
      <c r="F3" s="20"/>
      <c r="G3" s="20"/>
      <c r="H3" s="20"/>
      <c r="I3" s="20"/>
      <c r="J3" s="20"/>
      <c r="K3" s="20"/>
      <c r="L3" s="85" t="s">
        <v>70</v>
      </c>
      <c r="M3" s="85"/>
      <c r="N3" s="20"/>
      <c r="O3" s="20"/>
      <c r="P3" s="22"/>
    </row>
    <row r="4" spans="1:16" ht="23.25" customHeight="1">
      <c r="A4" s="23" t="s">
        <v>72</v>
      </c>
      <c r="B4" s="24"/>
      <c r="C4" s="25"/>
      <c r="D4" s="25"/>
      <c r="E4" s="25"/>
      <c r="F4" s="25"/>
      <c r="G4" s="25"/>
      <c r="H4" s="25"/>
      <c r="I4" s="25"/>
      <c r="J4" s="25"/>
      <c r="K4" s="25"/>
      <c r="L4" s="25"/>
      <c r="M4" s="25"/>
      <c r="N4" s="20"/>
      <c r="O4" s="20"/>
      <c r="P4" s="20"/>
    </row>
    <row r="5" spans="1:16" ht="17.25" customHeight="1">
      <c r="A5" s="24"/>
      <c r="B5" s="24"/>
      <c r="C5" s="25"/>
      <c r="D5" s="25"/>
      <c r="E5" s="25"/>
      <c r="F5" s="25"/>
      <c r="G5" s="25"/>
      <c r="H5" s="25"/>
      <c r="I5" s="25"/>
      <c r="J5" s="25"/>
      <c r="K5" s="25"/>
      <c r="L5" s="25"/>
      <c r="M5" s="25"/>
      <c r="N5" s="20"/>
      <c r="O5" s="20"/>
      <c r="P5" s="20"/>
    </row>
    <row r="6" spans="1:16" ht="16.5" customHeight="1">
      <c r="A6" s="24"/>
      <c r="B6" s="88" t="s">
        <v>47</v>
      </c>
      <c r="C6" s="87"/>
      <c r="D6" s="87"/>
      <c r="E6" s="87"/>
      <c r="F6" s="87"/>
      <c r="G6" s="88" t="s">
        <v>74</v>
      </c>
      <c r="H6" s="87"/>
      <c r="I6" s="87"/>
      <c r="J6" s="87"/>
      <c r="K6" s="87"/>
      <c r="L6" s="88" t="s">
        <v>38</v>
      </c>
      <c r="M6" s="25"/>
      <c r="N6" s="20"/>
      <c r="O6" s="20"/>
      <c r="P6" s="20"/>
    </row>
    <row r="7" spans="1:16" ht="16.5" customHeight="1">
      <c r="A7" s="24"/>
      <c r="B7" s="88"/>
      <c r="C7" s="87"/>
      <c r="D7" s="87"/>
      <c r="E7" s="87"/>
      <c r="F7" s="87"/>
      <c r="G7" s="88"/>
      <c r="H7" s="87"/>
      <c r="I7" s="87"/>
      <c r="J7" s="87"/>
      <c r="K7" s="87"/>
      <c r="L7" s="88"/>
      <c r="M7" s="25"/>
      <c r="N7" s="20"/>
      <c r="O7" s="20"/>
      <c r="P7" s="20"/>
    </row>
    <row r="8" spans="1:16" ht="16.5" customHeight="1">
      <c r="A8" s="24"/>
      <c r="B8" s="88"/>
      <c r="C8" s="87"/>
      <c r="D8" s="87"/>
      <c r="E8" s="87"/>
      <c r="F8" s="87"/>
      <c r="G8" s="88"/>
      <c r="H8" s="87"/>
      <c r="I8" s="87"/>
      <c r="J8" s="87"/>
      <c r="K8" s="87"/>
      <c r="L8" s="88"/>
      <c r="M8" s="25"/>
      <c r="N8" s="20"/>
      <c r="O8" s="20"/>
      <c r="P8" s="20"/>
    </row>
    <row r="9" spans="1:16" ht="13.5">
      <c r="A9" s="24"/>
      <c r="B9" s="88" t="s">
        <v>31</v>
      </c>
      <c r="C9" s="90" t="s">
        <v>42</v>
      </c>
      <c r="D9" s="91"/>
      <c r="E9" s="91"/>
      <c r="F9" s="91"/>
      <c r="G9" s="119" t="s">
        <v>76</v>
      </c>
      <c r="H9" s="96"/>
      <c r="I9" s="97"/>
      <c r="J9" s="97"/>
      <c r="K9" s="97"/>
      <c r="L9" s="98"/>
      <c r="M9" s="25"/>
      <c r="N9" s="20"/>
      <c r="O9" s="20"/>
      <c r="P9" s="20"/>
    </row>
    <row r="10" spans="1:16" ht="13.5">
      <c r="A10" s="24"/>
      <c r="B10" s="88"/>
      <c r="C10" s="92"/>
      <c r="D10" s="93"/>
      <c r="E10" s="93"/>
      <c r="F10" s="93"/>
      <c r="G10" s="120"/>
      <c r="H10" s="99"/>
      <c r="I10" s="99"/>
      <c r="J10" s="99"/>
      <c r="K10" s="99"/>
      <c r="L10" s="100"/>
      <c r="M10" s="25"/>
      <c r="N10" s="20"/>
      <c r="O10" s="20"/>
      <c r="P10" s="20"/>
    </row>
    <row r="11" spans="1:16" ht="13.5">
      <c r="A11" s="24"/>
      <c r="B11" s="88"/>
      <c r="C11" s="101"/>
      <c r="D11" s="102"/>
      <c r="E11" s="102"/>
      <c r="F11" s="102"/>
      <c r="G11" s="102"/>
      <c r="H11" s="102"/>
      <c r="I11" s="102"/>
      <c r="J11" s="102"/>
      <c r="K11" s="102"/>
      <c r="L11" s="103"/>
      <c r="M11" s="25"/>
      <c r="N11" s="20"/>
      <c r="O11" s="20"/>
      <c r="P11" s="20"/>
    </row>
    <row r="12" spans="1:16" ht="13.5">
      <c r="A12" s="24"/>
      <c r="B12" s="88"/>
      <c r="C12" s="101"/>
      <c r="D12" s="102"/>
      <c r="E12" s="102"/>
      <c r="F12" s="102"/>
      <c r="G12" s="102"/>
      <c r="H12" s="102"/>
      <c r="I12" s="102"/>
      <c r="J12" s="102"/>
      <c r="K12" s="102"/>
      <c r="L12" s="103"/>
      <c r="M12" s="25"/>
      <c r="N12" s="20"/>
      <c r="O12" s="20"/>
      <c r="P12" s="20"/>
    </row>
    <row r="13" spans="1:16" ht="13.5">
      <c r="A13" s="24"/>
      <c r="B13" s="118"/>
      <c r="C13" s="104"/>
      <c r="D13" s="105"/>
      <c r="E13" s="105"/>
      <c r="F13" s="102"/>
      <c r="G13" s="105"/>
      <c r="H13" s="105"/>
      <c r="I13" s="105"/>
      <c r="J13" s="105"/>
      <c r="K13" s="105"/>
      <c r="L13" s="106"/>
      <c r="M13" s="25"/>
      <c r="N13" s="20"/>
      <c r="O13" s="20"/>
      <c r="P13" s="20"/>
    </row>
    <row r="14" spans="1:16" ht="13.5">
      <c r="A14" s="24"/>
      <c r="B14" s="88" t="s">
        <v>77</v>
      </c>
      <c r="C14" s="87"/>
      <c r="D14" s="87"/>
      <c r="E14" s="107"/>
      <c r="F14" s="108" t="s">
        <v>38</v>
      </c>
      <c r="G14" s="121" t="s">
        <v>121</v>
      </c>
      <c r="H14" s="87"/>
      <c r="I14" s="87"/>
      <c r="J14" s="87"/>
      <c r="K14" s="87"/>
      <c r="L14" s="87"/>
      <c r="M14" s="25"/>
      <c r="N14" s="20"/>
      <c r="O14" s="20"/>
      <c r="P14" s="20"/>
    </row>
    <row r="15" spans="1:16" ht="13.5">
      <c r="A15" s="24"/>
      <c r="B15" s="88"/>
      <c r="C15" s="87"/>
      <c r="D15" s="87"/>
      <c r="E15" s="107"/>
      <c r="F15" s="109"/>
      <c r="G15" s="122"/>
      <c r="H15" s="87"/>
      <c r="I15" s="87"/>
      <c r="J15" s="87"/>
      <c r="K15" s="87"/>
      <c r="L15" s="87"/>
      <c r="M15" s="25"/>
      <c r="N15" s="20"/>
      <c r="O15" s="20"/>
      <c r="P15" s="20"/>
    </row>
    <row r="16" spans="1:16" ht="13.5">
      <c r="A16" s="24"/>
      <c r="B16" s="88"/>
      <c r="C16" s="87"/>
      <c r="D16" s="87"/>
      <c r="E16" s="107"/>
      <c r="F16" s="110"/>
      <c r="G16" s="122"/>
      <c r="H16" s="87"/>
      <c r="I16" s="87"/>
      <c r="J16" s="87"/>
      <c r="K16" s="87"/>
      <c r="L16" s="87"/>
      <c r="M16" s="25"/>
      <c r="N16" s="20"/>
      <c r="O16" s="20"/>
      <c r="P16" s="20"/>
    </row>
    <row r="17" spans="1:16" ht="15.75" customHeight="1">
      <c r="A17" s="24"/>
      <c r="B17" s="24"/>
      <c r="C17" s="25"/>
      <c r="D17" s="25"/>
      <c r="E17" s="25"/>
      <c r="F17" s="25"/>
      <c r="G17" s="25"/>
      <c r="H17" s="25"/>
      <c r="I17" s="25"/>
      <c r="J17" s="25"/>
      <c r="K17" s="25"/>
      <c r="L17" s="25"/>
      <c r="M17" s="25"/>
      <c r="N17" s="20"/>
      <c r="O17" s="20"/>
      <c r="P17" s="20"/>
    </row>
    <row r="18" spans="1:16" ht="15.75" customHeight="1">
      <c r="A18" s="20"/>
      <c r="B18" s="20"/>
      <c r="C18" s="20"/>
      <c r="D18" s="20"/>
      <c r="E18" s="20"/>
      <c r="F18" s="20"/>
      <c r="G18" s="20"/>
      <c r="H18" s="20"/>
      <c r="I18" s="20"/>
      <c r="J18" s="20"/>
      <c r="K18" s="20"/>
      <c r="L18" s="20"/>
      <c r="M18" s="20"/>
      <c r="N18" s="20"/>
      <c r="O18" s="20"/>
      <c r="P18" s="20"/>
    </row>
    <row r="19" spans="1:16" ht="13.5">
      <c r="A19" s="123" t="s">
        <v>59</v>
      </c>
      <c r="B19" s="123" t="s">
        <v>47</v>
      </c>
      <c r="C19" s="123" t="s">
        <v>16</v>
      </c>
      <c r="D19" s="123" t="s">
        <v>82</v>
      </c>
      <c r="E19" s="123" t="s">
        <v>81</v>
      </c>
      <c r="F19" s="123" t="s">
        <v>85</v>
      </c>
      <c r="G19" s="38" t="s">
        <v>88</v>
      </c>
      <c r="H19" s="123" t="s">
        <v>57</v>
      </c>
      <c r="I19" s="123" t="s">
        <v>89</v>
      </c>
      <c r="J19" s="38" t="s">
        <v>7</v>
      </c>
      <c r="K19" s="123" t="s">
        <v>64</v>
      </c>
      <c r="L19" s="38" t="s">
        <v>7</v>
      </c>
      <c r="M19" s="38" t="s">
        <v>90</v>
      </c>
      <c r="N19" s="20"/>
      <c r="O19" s="126" t="s">
        <v>95</v>
      </c>
      <c r="P19" s="126"/>
    </row>
    <row r="20" spans="1:16" ht="13.5">
      <c r="A20" s="124"/>
      <c r="B20" s="124"/>
      <c r="C20" s="124"/>
      <c r="D20" s="124"/>
      <c r="E20" s="124"/>
      <c r="F20" s="124"/>
      <c r="G20" s="40" t="s">
        <v>65</v>
      </c>
      <c r="H20" s="124"/>
      <c r="I20" s="124"/>
      <c r="J20" s="40" t="s">
        <v>102</v>
      </c>
      <c r="K20" s="124"/>
      <c r="L20" s="40" t="s">
        <v>102</v>
      </c>
      <c r="M20" s="40" t="s">
        <v>39</v>
      </c>
      <c r="N20" s="20"/>
      <c r="O20" s="127">
        <f>COUNT(D22:D71)</f>
        <v>0</v>
      </c>
      <c r="P20" s="127"/>
    </row>
    <row r="21" spans="1:16" ht="18.75" customHeight="1">
      <c r="A21" s="125"/>
      <c r="B21" s="125"/>
      <c r="C21" s="41" t="s">
        <v>86</v>
      </c>
      <c r="D21" s="41" t="s">
        <v>86</v>
      </c>
      <c r="E21" s="42" t="s">
        <v>56</v>
      </c>
      <c r="F21" s="42" t="s">
        <v>56</v>
      </c>
      <c r="G21" s="41" t="s">
        <v>45</v>
      </c>
      <c r="H21" s="42" t="s">
        <v>93</v>
      </c>
      <c r="I21" s="42" t="s">
        <v>104</v>
      </c>
      <c r="J21" s="42" t="s">
        <v>12</v>
      </c>
      <c r="K21" s="42" t="s">
        <v>104</v>
      </c>
      <c r="L21" s="42" t="s">
        <v>12</v>
      </c>
      <c r="M21" s="41" t="s">
        <v>99</v>
      </c>
      <c r="N21" s="20"/>
      <c r="O21" s="39" t="s">
        <v>105</v>
      </c>
      <c r="P21" s="39" t="s">
        <v>66</v>
      </c>
    </row>
    <row r="22" spans="1:17" ht="23.25" customHeight="1">
      <c r="A22" s="43">
        <v>1</v>
      </c>
      <c r="B22" s="32"/>
      <c r="C22" s="32"/>
      <c r="D22" s="32"/>
      <c r="E22" s="32"/>
      <c r="F22" s="32"/>
      <c r="G22" s="32"/>
      <c r="H22" s="32"/>
      <c r="I22" s="32"/>
      <c r="J22" s="33"/>
      <c r="K22" s="32"/>
      <c r="L22" s="33"/>
      <c r="M22" s="33"/>
      <c r="N22" s="20"/>
      <c r="O22" s="44" t="s">
        <v>97</v>
      </c>
      <c r="P22" s="36">
        <f aca="true" t="shared" si="0" ref="P22:P30">COUNTIF($I$22:$I$71,O22)+COUNTIF($K$22:$K$71,$O22)</f>
        <v>0</v>
      </c>
      <c r="Q22" s="37"/>
    </row>
    <row r="23" spans="1:17" ht="23.25" customHeight="1">
      <c r="A23" s="43">
        <v>2</v>
      </c>
      <c r="B23" s="32"/>
      <c r="C23" s="32"/>
      <c r="D23" s="32"/>
      <c r="E23" s="32"/>
      <c r="F23" s="32"/>
      <c r="G23" s="32"/>
      <c r="H23" s="32"/>
      <c r="I23" s="32"/>
      <c r="J23" s="33"/>
      <c r="K23" s="32"/>
      <c r="L23" s="33"/>
      <c r="M23" s="33"/>
      <c r="N23" s="20"/>
      <c r="O23" s="44" t="s">
        <v>108</v>
      </c>
      <c r="P23" s="36">
        <f t="shared" si="0"/>
        <v>0</v>
      </c>
      <c r="Q23" s="37"/>
    </row>
    <row r="24" spans="1:17" ht="23.25" customHeight="1">
      <c r="A24" s="43">
        <v>3</v>
      </c>
      <c r="B24" s="32"/>
      <c r="C24" s="32"/>
      <c r="D24" s="32"/>
      <c r="E24" s="32"/>
      <c r="F24" s="32"/>
      <c r="G24" s="32"/>
      <c r="H24" s="32"/>
      <c r="I24" s="32"/>
      <c r="J24" s="33"/>
      <c r="K24" s="32"/>
      <c r="L24" s="33"/>
      <c r="M24" s="33"/>
      <c r="N24" s="20"/>
      <c r="O24" s="44" t="s">
        <v>111</v>
      </c>
      <c r="P24" s="36">
        <f t="shared" si="0"/>
        <v>0</v>
      </c>
      <c r="Q24" s="37"/>
    </row>
    <row r="25" spans="1:17" ht="23.25" customHeight="1">
      <c r="A25" s="43">
        <v>4</v>
      </c>
      <c r="B25" s="32"/>
      <c r="C25" s="32"/>
      <c r="D25" s="32"/>
      <c r="E25" s="32"/>
      <c r="F25" s="32"/>
      <c r="G25" s="32"/>
      <c r="H25" s="32"/>
      <c r="I25" s="32"/>
      <c r="J25" s="33"/>
      <c r="K25" s="32"/>
      <c r="L25" s="33"/>
      <c r="M25" s="33"/>
      <c r="N25" s="20"/>
      <c r="O25" s="44" t="s">
        <v>112</v>
      </c>
      <c r="P25" s="36">
        <f t="shared" si="0"/>
        <v>0</v>
      </c>
      <c r="Q25" s="37"/>
    </row>
    <row r="26" spans="1:17" ht="23.25" customHeight="1">
      <c r="A26" s="43">
        <v>5</v>
      </c>
      <c r="B26" s="32"/>
      <c r="C26" s="32"/>
      <c r="D26" s="32"/>
      <c r="E26" s="32"/>
      <c r="F26" s="32"/>
      <c r="G26" s="32"/>
      <c r="H26" s="32"/>
      <c r="I26" s="32"/>
      <c r="J26" s="33"/>
      <c r="K26" s="32"/>
      <c r="L26" s="33"/>
      <c r="M26" s="33"/>
      <c r="N26" s="20"/>
      <c r="O26" s="44" t="s">
        <v>122</v>
      </c>
      <c r="P26" s="36">
        <f t="shared" si="0"/>
        <v>0</v>
      </c>
      <c r="Q26" s="37"/>
    </row>
    <row r="27" spans="1:16" ht="23.25" customHeight="1">
      <c r="A27" s="43">
        <v>6</v>
      </c>
      <c r="B27" s="32"/>
      <c r="C27" s="32"/>
      <c r="D27" s="32"/>
      <c r="E27" s="32"/>
      <c r="F27" s="32"/>
      <c r="G27" s="32"/>
      <c r="H27" s="32"/>
      <c r="I27" s="32"/>
      <c r="J27" s="33"/>
      <c r="K27" s="32"/>
      <c r="L27" s="33"/>
      <c r="M27" s="33"/>
      <c r="N27" s="20"/>
      <c r="O27" s="44" t="s">
        <v>114</v>
      </c>
      <c r="P27" s="36">
        <f t="shared" si="0"/>
        <v>0</v>
      </c>
    </row>
    <row r="28" spans="1:16" ht="23.25" customHeight="1">
      <c r="A28" s="43">
        <v>7</v>
      </c>
      <c r="B28" s="32"/>
      <c r="C28" s="32"/>
      <c r="D28" s="32"/>
      <c r="E28" s="32"/>
      <c r="F28" s="32"/>
      <c r="G28" s="32"/>
      <c r="H28" s="32"/>
      <c r="I28" s="32"/>
      <c r="J28" s="33"/>
      <c r="K28" s="32"/>
      <c r="L28" s="33"/>
      <c r="M28" s="33"/>
      <c r="N28" s="20"/>
      <c r="O28" s="44" t="s">
        <v>115</v>
      </c>
      <c r="P28" s="36">
        <f t="shared" si="0"/>
        <v>0</v>
      </c>
    </row>
    <row r="29" spans="1:16" ht="23.25" customHeight="1">
      <c r="A29" s="43">
        <v>8</v>
      </c>
      <c r="B29" s="32"/>
      <c r="C29" s="32"/>
      <c r="D29" s="32"/>
      <c r="E29" s="32"/>
      <c r="F29" s="32"/>
      <c r="G29" s="32"/>
      <c r="H29" s="32"/>
      <c r="I29" s="32"/>
      <c r="J29" s="33"/>
      <c r="K29" s="32"/>
      <c r="L29" s="33"/>
      <c r="M29" s="33"/>
      <c r="N29" s="45"/>
      <c r="O29" s="46" t="s">
        <v>92</v>
      </c>
      <c r="P29" s="36">
        <f t="shared" si="0"/>
        <v>0</v>
      </c>
    </row>
    <row r="30" spans="1:16" ht="23.25" customHeight="1">
      <c r="A30" s="43">
        <v>9</v>
      </c>
      <c r="B30" s="32"/>
      <c r="C30" s="32"/>
      <c r="D30" s="32"/>
      <c r="E30" s="32"/>
      <c r="F30" s="32"/>
      <c r="G30" s="32"/>
      <c r="H30" s="32"/>
      <c r="I30" s="32"/>
      <c r="J30" s="33"/>
      <c r="K30" s="32"/>
      <c r="L30" s="33"/>
      <c r="M30" s="33"/>
      <c r="N30" s="20"/>
      <c r="O30" s="44" t="s">
        <v>116</v>
      </c>
      <c r="P30" s="36">
        <f t="shared" si="0"/>
        <v>0</v>
      </c>
    </row>
    <row r="31" spans="1:14" ht="23.25" customHeight="1">
      <c r="A31" s="43">
        <v>10</v>
      </c>
      <c r="B31" s="32"/>
      <c r="C31" s="32"/>
      <c r="D31" s="32"/>
      <c r="E31" s="32"/>
      <c r="F31" s="32"/>
      <c r="G31" s="32"/>
      <c r="H31" s="32"/>
      <c r="I31" s="32"/>
      <c r="J31" s="33"/>
      <c r="K31" s="32"/>
      <c r="L31" s="33"/>
      <c r="M31" s="33"/>
      <c r="N31" s="20"/>
    </row>
    <row r="32" spans="1:14" ht="23.25" customHeight="1">
      <c r="A32" s="43">
        <v>11</v>
      </c>
      <c r="B32" s="32"/>
      <c r="C32" s="32"/>
      <c r="D32" s="32"/>
      <c r="E32" s="32"/>
      <c r="F32" s="32"/>
      <c r="G32" s="32"/>
      <c r="H32" s="32"/>
      <c r="I32" s="32"/>
      <c r="J32" s="33"/>
      <c r="K32" s="32"/>
      <c r="L32" s="33"/>
      <c r="M32" s="33"/>
      <c r="N32" s="20"/>
    </row>
    <row r="33" spans="1:16" ht="23.25" customHeight="1">
      <c r="A33" s="43">
        <v>12</v>
      </c>
      <c r="B33" s="32"/>
      <c r="C33" s="32"/>
      <c r="D33" s="32"/>
      <c r="E33" s="32"/>
      <c r="F33" s="32"/>
      <c r="G33" s="32"/>
      <c r="H33" s="32"/>
      <c r="I33" s="32"/>
      <c r="J33" s="33"/>
      <c r="K33" s="32"/>
      <c r="L33" s="33"/>
      <c r="M33" s="33"/>
      <c r="N33" s="20"/>
      <c r="O33" s="20"/>
      <c r="P33" s="20"/>
    </row>
    <row r="34" spans="1:16" ht="23.25" customHeight="1">
      <c r="A34" s="43">
        <v>13</v>
      </c>
      <c r="B34" s="32"/>
      <c r="C34" s="32"/>
      <c r="D34" s="32"/>
      <c r="E34" s="32"/>
      <c r="F34" s="32"/>
      <c r="G34" s="32"/>
      <c r="H34" s="32"/>
      <c r="I34" s="32"/>
      <c r="J34" s="33"/>
      <c r="K34" s="32"/>
      <c r="L34" s="33"/>
      <c r="M34" s="33"/>
      <c r="N34" s="20"/>
      <c r="O34" s="20"/>
      <c r="P34" s="20"/>
    </row>
    <row r="35" spans="1:16" ht="23.25" customHeight="1">
      <c r="A35" s="43">
        <v>14</v>
      </c>
      <c r="B35" s="32"/>
      <c r="C35" s="32"/>
      <c r="D35" s="32"/>
      <c r="E35" s="32"/>
      <c r="F35" s="32"/>
      <c r="G35" s="32"/>
      <c r="H35" s="32"/>
      <c r="I35" s="32"/>
      <c r="J35" s="33"/>
      <c r="K35" s="32"/>
      <c r="L35" s="33"/>
      <c r="M35" s="33"/>
      <c r="N35" s="20"/>
      <c r="O35" s="20"/>
      <c r="P35" s="20"/>
    </row>
    <row r="36" spans="1:16" ht="23.25" customHeight="1">
      <c r="A36" s="43">
        <v>15</v>
      </c>
      <c r="B36" s="32"/>
      <c r="C36" s="32"/>
      <c r="D36" s="32"/>
      <c r="E36" s="32"/>
      <c r="F36" s="32"/>
      <c r="G36" s="32"/>
      <c r="H36" s="32"/>
      <c r="I36" s="32"/>
      <c r="J36" s="33"/>
      <c r="K36" s="32"/>
      <c r="L36" s="33"/>
      <c r="M36" s="33"/>
      <c r="N36" s="20"/>
      <c r="O36" s="20"/>
      <c r="P36" s="20"/>
    </row>
    <row r="37" spans="1:16" ht="23.25" customHeight="1">
      <c r="A37" s="43">
        <v>16</v>
      </c>
      <c r="B37" s="32"/>
      <c r="C37" s="32"/>
      <c r="D37" s="32"/>
      <c r="E37" s="32"/>
      <c r="F37" s="32"/>
      <c r="G37" s="32"/>
      <c r="H37" s="32"/>
      <c r="I37" s="32"/>
      <c r="J37" s="33"/>
      <c r="K37" s="32"/>
      <c r="L37" s="33"/>
      <c r="M37" s="33"/>
      <c r="N37" s="20"/>
      <c r="O37" s="20"/>
      <c r="P37" s="20"/>
    </row>
    <row r="38" spans="1:16" ht="23.25" customHeight="1">
      <c r="A38" s="43">
        <v>17</v>
      </c>
      <c r="B38" s="32"/>
      <c r="C38" s="32"/>
      <c r="D38" s="32"/>
      <c r="E38" s="32"/>
      <c r="F38" s="32"/>
      <c r="G38" s="32"/>
      <c r="H38" s="32"/>
      <c r="I38" s="32"/>
      <c r="J38" s="33"/>
      <c r="K38" s="32"/>
      <c r="L38" s="33"/>
      <c r="M38" s="33"/>
      <c r="N38" s="20"/>
      <c r="O38" s="20"/>
      <c r="P38" s="20"/>
    </row>
    <row r="39" spans="1:16" ht="23.25" customHeight="1">
      <c r="A39" s="43">
        <v>18</v>
      </c>
      <c r="B39" s="32"/>
      <c r="C39" s="32"/>
      <c r="D39" s="32"/>
      <c r="E39" s="32"/>
      <c r="F39" s="32"/>
      <c r="G39" s="32"/>
      <c r="H39" s="32"/>
      <c r="I39" s="32"/>
      <c r="J39" s="33"/>
      <c r="K39" s="32"/>
      <c r="L39" s="33"/>
      <c r="M39" s="33"/>
      <c r="N39" s="20"/>
      <c r="O39" s="20"/>
      <c r="P39" s="20"/>
    </row>
    <row r="40" spans="1:16" ht="23.25" customHeight="1">
      <c r="A40" s="43">
        <v>19</v>
      </c>
      <c r="B40" s="32"/>
      <c r="C40" s="32"/>
      <c r="D40" s="32"/>
      <c r="E40" s="32"/>
      <c r="F40" s="32"/>
      <c r="G40" s="32"/>
      <c r="H40" s="32"/>
      <c r="I40" s="32"/>
      <c r="J40" s="33"/>
      <c r="K40" s="32"/>
      <c r="L40" s="33"/>
      <c r="M40" s="33"/>
      <c r="N40" s="20"/>
      <c r="O40" s="20"/>
      <c r="P40" s="20"/>
    </row>
    <row r="41" spans="1:16" ht="23.25" customHeight="1">
      <c r="A41" s="43">
        <v>20</v>
      </c>
      <c r="B41" s="32"/>
      <c r="C41" s="32"/>
      <c r="D41" s="32"/>
      <c r="E41" s="32"/>
      <c r="F41" s="32"/>
      <c r="G41" s="32"/>
      <c r="H41" s="32"/>
      <c r="I41" s="32"/>
      <c r="J41" s="33"/>
      <c r="K41" s="32"/>
      <c r="L41" s="33"/>
      <c r="M41" s="33"/>
      <c r="N41" s="20"/>
      <c r="O41" s="20"/>
      <c r="P41" s="20"/>
    </row>
    <row r="42" spans="1:16" ht="23.25" customHeight="1">
      <c r="A42" s="43">
        <v>21</v>
      </c>
      <c r="B42" s="32"/>
      <c r="C42" s="32"/>
      <c r="D42" s="32"/>
      <c r="E42" s="32"/>
      <c r="F42" s="32"/>
      <c r="G42" s="32"/>
      <c r="H42" s="32"/>
      <c r="I42" s="32"/>
      <c r="J42" s="33"/>
      <c r="K42" s="32"/>
      <c r="L42" s="33"/>
      <c r="M42" s="33"/>
      <c r="N42" s="20"/>
      <c r="O42" s="20"/>
      <c r="P42" s="20"/>
    </row>
    <row r="43" spans="1:16" ht="23.25" customHeight="1">
      <c r="A43" s="43">
        <v>22</v>
      </c>
      <c r="B43" s="32"/>
      <c r="C43" s="32"/>
      <c r="D43" s="32"/>
      <c r="E43" s="32"/>
      <c r="F43" s="32"/>
      <c r="G43" s="32"/>
      <c r="H43" s="32"/>
      <c r="I43" s="32"/>
      <c r="J43" s="33"/>
      <c r="K43" s="32"/>
      <c r="L43" s="33"/>
      <c r="M43" s="33"/>
      <c r="N43" s="20"/>
      <c r="O43" s="20"/>
      <c r="P43" s="20"/>
    </row>
    <row r="44" spans="1:16" ht="23.25" customHeight="1">
      <c r="A44" s="43">
        <v>23</v>
      </c>
      <c r="B44" s="32"/>
      <c r="C44" s="32"/>
      <c r="D44" s="32"/>
      <c r="E44" s="32"/>
      <c r="F44" s="32"/>
      <c r="G44" s="32"/>
      <c r="H44" s="32"/>
      <c r="I44" s="32"/>
      <c r="J44" s="33"/>
      <c r="K44" s="32"/>
      <c r="L44" s="33"/>
      <c r="M44" s="33"/>
      <c r="N44" s="20"/>
      <c r="O44" s="20"/>
      <c r="P44" s="20"/>
    </row>
    <row r="45" spans="1:16" ht="23.25" customHeight="1">
      <c r="A45" s="43">
        <v>24</v>
      </c>
      <c r="B45" s="32"/>
      <c r="C45" s="32"/>
      <c r="D45" s="32"/>
      <c r="E45" s="32"/>
      <c r="F45" s="32"/>
      <c r="G45" s="32"/>
      <c r="H45" s="32"/>
      <c r="I45" s="32"/>
      <c r="J45" s="33"/>
      <c r="K45" s="32"/>
      <c r="L45" s="33"/>
      <c r="M45" s="33"/>
      <c r="N45" s="20"/>
      <c r="O45" s="20"/>
      <c r="P45" s="20"/>
    </row>
    <row r="46" spans="1:16" ht="23.25" customHeight="1">
      <c r="A46" s="43">
        <v>25</v>
      </c>
      <c r="B46" s="32"/>
      <c r="C46" s="32"/>
      <c r="D46" s="32"/>
      <c r="E46" s="32"/>
      <c r="F46" s="32"/>
      <c r="G46" s="32"/>
      <c r="H46" s="32"/>
      <c r="I46" s="32"/>
      <c r="J46" s="33"/>
      <c r="K46" s="32"/>
      <c r="L46" s="33"/>
      <c r="M46" s="33"/>
      <c r="N46" s="20"/>
      <c r="O46" s="20"/>
      <c r="P46" s="20"/>
    </row>
    <row r="47" spans="1:16" ht="23.25" customHeight="1">
      <c r="A47" s="43">
        <v>26</v>
      </c>
      <c r="B47" s="32"/>
      <c r="C47" s="32"/>
      <c r="D47" s="32"/>
      <c r="E47" s="32"/>
      <c r="F47" s="32"/>
      <c r="G47" s="32"/>
      <c r="H47" s="32"/>
      <c r="I47" s="32"/>
      <c r="J47" s="33"/>
      <c r="K47" s="32"/>
      <c r="L47" s="33"/>
      <c r="M47" s="33"/>
      <c r="N47" s="20"/>
      <c r="O47" s="20"/>
      <c r="P47" s="20"/>
    </row>
    <row r="48" spans="1:16" ht="23.25" customHeight="1">
      <c r="A48" s="43">
        <v>27</v>
      </c>
      <c r="B48" s="32"/>
      <c r="C48" s="32"/>
      <c r="D48" s="32"/>
      <c r="E48" s="32"/>
      <c r="F48" s="32"/>
      <c r="G48" s="32"/>
      <c r="H48" s="32"/>
      <c r="I48" s="32"/>
      <c r="J48" s="33"/>
      <c r="K48" s="32"/>
      <c r="L48" s="33"/>
      <c r="M48" s="33"/>
      <c r="N48" s="20"/>
      <c r="O48" s="20"/>
      <c r="P48" s="20"/>
    </row>
    <row r="49" spans="1:16" ht="23.25" customHeight="1">
      <c r="A49" s="43">
        <v>28</v>
      </c>
      <c r="B49" s="32"/>
      <c r="C49" s="32"/>
      <c r="D49" s="32"/>
      <c r="E49" s="32"/>
      <c r="F49" s="32"/>
      <c r="G49" s="32"/>
      <c r="H49" s="32"/>
      <c r="I49" s="32"/>
      <c r="J49" s="33"/>
      <c r="K49" s="32"/>
      <c r="L49" s="33"/>
      <c r="M49" s="33"/>
      <c r="N49" s="20"/>
      <c r="O49" s="20"/>
      <c r="P49" s="20"/>
    </row>
    <row r="50" spans="1:16" ht="23.25" customHeight="1">
      <c r="A50" s="43">
        <v>29</v>
      </c>
      <c r="B50" s="32"/>
      <c r="C50" s="32"/>
      <c r="D50" s="32"/>
      <c r="E50" s="32"/>
      <c r="F50" s="32"/>
      <c r="G50" s="32"/>
      <c r="H50" s="32"/>
      <c r="I50" s="32"/>
      <c r="J50" s="33"/>
      <c r="K50" s="32"/>
      <c r="L50" s="33"/>
      <c r="M50" s="33"/>
      <c r="N50" s="20"/>
      <c r="O50" s="20"/>
      <c r="P50" s="20"/>
    </row>
    <row r="51" spans="1:16" ht="23.25" customHeight="1">
      <c r="A51" s="43">
        <v>30</v>
      </c>
      <c r="B51" s="32"/>
      <c r="C51" s="32"/>
      <c r="D51" s="32"/>
      <c r="E51" s="32"/>
      <c r="F51" s="32"/>
      <c r="G51" s="32"/>
      <c r="H51" s="32"/>
      <c r="I51" s="32"/>
      <c r="J51" s="33"/>
      <c r="K51" s="32"/>
      <c r="L51" s="33"/>
      <c r="M51" s="33"/>
      <c r="N51" s="20"/>
      <c r="O51" s="20"/>
      <c r="P51" s="20"/>
    </row>
    <row r="52" spans="1:16" ht="23.25" customHeight="1">
      <c r="A52" s="43">
        <v>31</v>
      </c>
      <c r="B52" s="32"/>
      <c r="C52" s="32"/>
      <c r="D52" s="32"/>
      <c r="E52" s="32"/>
      <c r="F52" s="32"/>
      <c r="G52" s="32"/>
      <c r="H52" s="32"/>
      <c r="I52" s="32"/>
      <c r="J52" s="33"/>
      <c r="K52" s="32"/>
      <c r="L52" s="33"/>
      <c r="M52" s="33"/>
      <c r="N52" s="20"/>
      <c r="O52" s="20"/>
      <c r="P52" s="20"/>
    </row>
    <row r="53" spans="1:16" ht="23.25" customHeight="1">
      <c r="A53" s="43">
        <v>32</v>
      </c>
      <c r="B53" s="32"/>
      <c r="C53" s="32"/>
      <c r="D53" s="32"/>
      <c r="E53" s="32"/>
      <c r="F53" s="32"/>
      <c r="G53" s="32"/>
      <c r="H53" s="32"/>
      <c r="I53" s="32"/>
      <c r="J53" s="33"/>
      <c r="K53" s="32"/>
      <c r="L53" s="33"/>
      <c r="M53" s="33"/>
      <c r="N53" s="20"/>
      <c r="O53" s="20"/>
      <c r="P53" s="20"/>
    </row>
    <row r="54" spans="1:16" ht="23.25" customHeight="1">
      <c r="A54" s="43">
        <v>33</v>
      </c>
      <c r="B54" s="32"/>
      <c r="C54" s="32"/>
      <c r="D54" s="32"/>
      <c r="E54" s="32"/>
      <c r="F54" s="32"/>
      <c r="G54" s="32"/>
      <c r="H54" s="32"/>
      <c r="I54" s="32"/>
      <c r="J54" s="33"/>
      <c r="K54" s="32"/>
      <c r="L54" s="33"/>
      <c r="M54" s="33"/>
      <c r="N54" s="20"/>
      <c r="O54" s="20"/>
      <c r="P54" s="20"/>
    </row>
    <row r="55" spans="1:16" ht="23.25" customHeight="1">
      <c r="A55" s="43">
        <v>34</v>
      </c>
      <c r="B55" s="32"/>
      <c r="C55" s="32"/>
      <c r="D55" s="32"/>
      <c r="E55" s="32"/>
      <c r="F55" s="32"/>
      <c r="G55" s="32"/>
      <c r="H55" s="32"/>
      <c r="I55" s="32"/>
      <c r="J55" s="33"/>
      <c r="K55" s="32"/>
      <c r="L55" s="33"/>
      <c r="M55" s="33"/>
      <c r="N55" s="20"/>
      <c r="O55" s="20"/>
      <c r="P55" s="20"/>
    </row>
    <row r="56" spans="1:16" ht="23.25" customHeight="1">
      <c r="A56" s="43">
        <v>35</v>
      </c>
      <c r="B56" s="32"/>
      <c r="C56" s="32"/>
      <c r="D56" s="32"/>
      <c r="E56" s="32"/>
      <c r="F56" s="32"/>
      <c r="G56" s="32"/>
      <c r="H56" s="32"/>
      <c r="I56" s="32"/>
      <c r="J56" s="33"/>
      <c r="K56" s="32"/>
      <c r="L56" s="33"/>
      <c r="M56" s="33"/>
      <c r="N56" s="20"/>
      <c r="O56" s="20"/>
      <c r="P56" s="20"/>
    </row>
    <row r="57" spans="1:16" ht="23.25" customHeight="1">
      <c r="A57" s="43">
        <v>36</v>
      </c>
      <c r="B57" s="32"/>
      <c r="C57" s="32"/>
      <c r="D57" s="32"/>
      <c r="E57" s="32"/>
      <c r="F57" s="32"/>
      <c r="G57" s="32"/>
      <c r="H57" s="32"/>
      <c r="I57" s="32"/>
      <c r="J57" s="33"/>
      <c r="K57" s="32"/>
      <c r="L57" s="33"/>
      <c r="M57" s="33"/>
      <c r="N57" s="20"/>
      <c r="O57" s="20"/>
      <c r="P57" s="20"/>
    </row>
    <row r="58" spans="1:16" ht="23.25" customHeight="1">
      <c r="A58" s="43">
        <v>37</v>
      </c>
      <c r="B58" s="32"/>
      <c r="C58" s="32"/>
      <c r="D58" s="32"/>
      <c r="E58" s="32"/>
      <c r="F58" s="32"/>
      <c r="G58" s="32"/>
      <c r="H58" s="32"/>
      <c r="I58" s="32"/>
      <c r="J58" s="33"/>
      <c r="K58" s="32"/>
      <c r="L58" s="33"/>
      <c r="M58" s="33"/>
      <c r="N58" s="20"/>
      <c r="O58" s="20"/>
      <c r="P58" s="20"/>
    </row>
    <row r="59" spans="1:16" ht="23.25" customHeight="1">
      <c r="A59" s="43">
        <v>38</v>
      </c>
      <c r="B59" s="32"/>
      <c r="C59" s="32"/>
      <c r="D59" s="32"/>
      <c r="E59" s="32"/>
      <c r="F59" s="32"/>
      <c r="G59" s="32"/>
      <c r="H59" s="32"/>
      <c r="I59" s="32"/>
      <c r="J59" s="33"/>
      <c r="K59" s="32"/>
      <c r="L59" s="33"/>
      <c r="M59" s="33"/>
      <c r="N59" s="20"/>
      <c r="O59" s="20"/>
      <c r="P59" s="20"/>
    </row>
    <row r="60" spans="1:16" ht="23.25" customHeight="1">
      <c r="A60" s="43">
        <v>39</v>
      </c>
      <c r="B60" s="32"/>
      <c r="C60" s="32"/>
      <c r="D60" s="32"/>
      <c r="E60" s="32"/>
      <c r="F60" s="32"/>
      <c r="G60" s="32"/>
      <c r="H60" s="32"/>
      <c r="I60" s="32"/>
      <c r="J60" s="33"/>
      <c r="K60" s="32"/>
      <c r="L60" s="33"/>
      <c r="M60" s="33"/>
      <c r="N60" s="20"/>
      <c r="O60" s="20"/>
      <c r="P60" s="20"/>
    </row>
    <row r="61" spans="1:16" ht="23.25" customHeight="1">
      <c r="A61" s="43">
        <v>40</v>
      </c>
      <c r="B61" s="32"/>
      <c r="C61" s="32"/>
      <c r="D61" s="32"/>
      <c r="E61" s="32"/>
      <c r="F61" s="32"/>
      <c r="G61" s="32"/>
      <c r="H61" s="32"/>
      <c r="I61" s="32"/>
      <c r="J61" s="33"/>
      <c r="K61" s="32"/>
      <c r="L61" s="33"/>
      <c r="M61" s="33"/>
      <c r="N61" s="20"/>
      <c r="O61" s="20"/>
      <c r="P61" s="20"/>
    </row>
    <row r="62" spans="1:16" ht="23.25" customHeight="1">
      <c r="A62" s="43">
        <v>41</v>
      </c>
      <c r="B62" s="32"/>
      <c r="C62" s="32"/>
      <c r="D62" s="32"/>
      <c r="E62" s="32"/>
      <c r="F62" s="32"/>
      <c r="G62" s="32"/>
      <c r="H62" s="32"/>
      <c r="I62" s="32"/>
      <c r="J62" s="33"/>
      <c r="K62" s="32"/>
      <c r="L62" s="33"/>
      <c r="M62" s="33"/>
      <c r="N62" s="20"/>
      <c r="O62" s="20"/>
      <c r="P62" s="20"/>
    </row>
    <row r="63" spans="1:16" ht="23.25" customHeight="1">
      <c r="A63" s="43">
        <v>42</v>
      </c>
      <c r="B63" s="32"/>
      <c r="C63" s="32"/>
      <c r="D63" s="32"/>
      <c r="E63" s="32"/>
      <c r="F63" s="32"/>
      <c r="G63" s="32"/>
      <c r="H63" s="32"/>
      <c r="I63" s="32"/>
      <c r="J63" s="33"/>
      <c r="K63" s="32"/>
      <c r="L63" s="33"/>
      <c r="M63" s="33"/>
      <c r="N63" s="20"/>
      <c r="O63" s="20"/>
      <c r="P63" s="20"/>
    </row>
    <row r="64" spans="1:16" ht="23.25" customHeight="1">
      <c r="A64" s="43">
        <v>43</v>
      </c>
      <c r="B64" s="32"/>
      <c r="C64" s="32"/>
      <c r="D64" s="32"/>
      <c r="E64" s="32"/>
      <c r="F64" s="32"/>
      <c r="G64" s="32"/>
      <c r="H64" s="32"/>
      <c r="I64" s="32"/>
      <c r="J64" s="33"/>
      <c r="K64" s="32"/>
      <c r="L64" s="33"/>
      <c r="M64" s="33"/>
      <c r="N64" s="20"/>
      <c r="O64" s="20"/>
      <c r="P64" s="20"/>
    </row>
    <row r="65" spans="1:16" ht="23.25" customHeight="1">
      <c r="A65" s="43">
        <v>44</v>
      </c>
      <c r="B65" s="32"/>
      <c r="C65" s="32"/>
      <c r="D65" s="32"/>
      <c r="E65" s="32"/>
      <c r="F65" s="32"/>
      <c r="G65" s="32"/>
      <c r="H65" s="32"/>
      <c r="I65" s="32"/>
      <c r="J65" s="33"/>
      <c r="K65" s="32"/>
      <c r="L65" s="33"/>
      <c r="M65" s="33"/>
      <c r="N65" s="20"/>
      <c r="O65" s="20"/>
      <c r="P65" s="20"/>
    </row>
    <row r="66" spans="1:16" ht="23.25" customHeight="1">
      <c r="A66" s="43">
        <v>45</v>
      </c>
      <c r="B66" s="32"/>
      <c r="C66" s="32"/>
      <c r="D66" s="32"/>
      <c r="E66" s="32"/>
      <c r="F66" s="32"/>
      <c r="G66" s="32"/>
      <c r="H66" s="32"/>
      <c r="I66" s="32"/>
      <c r="J66" s="33"/>
      <c r="K66" s="32"/>
      <c r="L66" s="33"/>
      <c r="M66" s="33"/>
      <c r="N66" s="20"/>
      <c r="O66" s="20"/>
      <c r="P66" s="20"/>
    </row>
    <row r="67" spans="1:16" ht="23.25" customHeight="1">
      <c r="A67" s="43">
        <v>46</v>
      </c>
      <c r="B67" s="32"/>
      <c r="C67" s="32"/>
      <c r="D67" s="32"/>
      <c r="E67" s="32"/>
      <c r="F67" s="32"/>
      <c r="G67" s="32"/>
      <c r="H67" s="32"/>
      <c r="I67" s="32"/>
      <c r="J67" s="33"/>
      <c r="K67" s="32"/>
      <c r="L67" s="33"/>
      <c r="M67" s="33"/>
      <c r="N67" s="20"/>
      <c r="O67" s="20"/>
      <c r="P67" s="20"/>
    </row>
    <row r="68" spans="1:16" ht="23.25" customHeight="1">
      <c r="A68" s="43">
        <v>47</v>
      </c>
      <c r="B68" s="32"/>
      <c r="C68" s="32"/>
      <c r="D68" s="32"/>
      <c r="E68" s="32"/>
      <c r="F68" s="32"/>
      <c r="G68" s="32"/>
      <c r="H68" s="32"/>
      <c r="I68" s="32"/>
      <c r="J68" s="33"/>
      <c r="K68" s="32"/>
      <c r="L68" s="33"/>
      <c r="M68" s="33"/>
      <c r="N68" s="20"/>
      <c r="O68" s="20"/>
      <c r="P68" s="20"/>
    </row>
    <row r="69" spans="1:16" ht="23.25" customHeight="1">
      <c r="A69" s="43">
        <v>48</v>
      </c>
      <c r="B69" s="32"/>
      <c r="C69" s="32"/>
      <c r="D69" s="32"/>
      <c r="E69" s="32"/>
      <c r="F69" s="32"/>
      <c r="G69" s="32"/>
      <c r="H69" s="32"/>
      <c r="I69" s="32"/>
      <c r="J69" s="33"/>
      <c r="K69" s="32"/>
      <c r="L69" s="33"/>
      <c r="M69" s="33"/>
      <c r="N69" s="20"/>
      <c r="O69" s="20"/>
      <c r="P69" s="20"/>
    </row>
    <row r="70" spans="1:16" ht="23.25" customHeight="1">
      <c r="A70" s="43">
        <v>49</v>
      </c>
      <c r="B70" s="32"/>
      <c r="C70" s="32"/>
      <c r="D70" s="32"/>
      <c r="E70" s="32"/>
      <c r="F70" s="32"/>
      <c r="G70" s="32"/>
      <c r="H70" s="32"/>
      <c r="I70" s="32"/>
      <c r="J70" s="33"/>
      <c r="K70" s="32"/>
      <c r="L70" s="33"/>
      <c r="M70" s="33"/>
      <c r="N70" s="20"/>
      <c r="O70" s="20"/>
      <c r="P70" s="20"/>
    </row>
    <row r="71" spans="1:16" ht="23.25" customHeight="1">
      <c r="A71" s="43">
        <v>50</v>
      </c>
      <c r="B71" s="32"/>
      <c r="C71" s="32"/>
      <c r="D71" s="32"/>
      <c r="E71" s="32"/>
      <c r="F71" s="32"/>
      <c r="G71" s="32"/>
      <c r="H71" s="32"/>
      <c r="I71" s="32"/>
      <c r="J71" s="33"/>
      <c r="K71" s="32"/>
      <c r="L71" s="33"/>
      <c r="M71" s="33"/>
      <c r="N71" s="20"/>
      <c r="O71" s="20"/>
      <c r="P71" s="20"/>
    </row>
  </sheetData>
  <sheetProtection password="CD83" sheet="1" selectLockedCells="1"/>
  <mergeCells count="28">
    <mergeCell ref="H19:H20"/>
    <mergeCell ref="I19:I20"/>
    <mergeCell ref="K19:K20"/>
    <mergeCell ref="O19:P19"/>
    <mergeCell ref="O20:P20"/>
    <mergeCell ref="A19:A21"/>
    <mergeCell ref="B19:B21"/>
    <mergeCell ref="C19:C20"/>
    <mergeCell ref="D19:D20"/>
    <mergeCell ref="E19:E20"/>
    <mergeCell ref="F19:F20"/>
    <mergeCell ref="B9:B13"/>
    <mergeCell ref="C9:F10"/>
    <mergeCell ref="G9:G10"/>
    <mergeCell ref="H9:L10"/>
    <mergeCell ref="C11:L13"/>
    <mergeCell ref="B14:B16"/>
    <mergeCell ref="C14:E16"/>
    <mergeCell ref="F14:F16"/>
    <mergeCell ref="G14:G16"/>
    <mergeCell ref="H14:L16"/>
    <mergeCell ref="A1:M1"/>
    <mergeCell ref="L3:M3"/>
    <mergeCell ref="B6:B8"/>
    <mergeCell ref="C6:F8"/>
    <mergeCell ref="G6:G8"/>
    <mergeCell ref="H6:K8"/>
    <mergeCell ref="L6:L8"/>
  </mergeCells>
  <dataValidations count="6">
    <dataValidation type="list" allowBlank="1" showInputMessage="1" showErrorMessage="1" sqref="H22:H71">
      <formula1>"1,2,3"</formula1>
    </dataValidation>
    <dataValidation type="list" allowBlank="1" showInputMessage="1" showErrorMessage="1" sqref="I22:I71 K22:K71">
      <formula1>$O$22:$O$30</formula1>
    </dataValidation>
    <dataValidation allowBlank="1" showInputMessage="1" showErrorMessage="1" imeMode="halfKatakana" sqref="G22:G71"/>
    <dataValidation allowBlank="1" showInputMessage="1" showErrorMessage="1" imeMode="hiragana" sqref="M22:M71 B22:B71 C6:F8 H6:K8 C11:L13 C14:E16 E22:F71"/>
    <dataValidation allowBlank="1" showInputMessage="1" showErrorMessage="1" imeMode="off" sqref="C22:D71 C9:F10 H9:L10 H14:L16"/>
    <dataValidation type="textLength" allowBlank="1" showInputMessage="1" showErrorMessage="1" imeMode="off" sqref="L22:L71 J22:J71">
      <formula1>5</formula1>
      <formula2>7</formula2>
    </dataValidation>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53" r:id="rId1"/>
</worksheet>
</file>

<file path=xl/worksheets/sheet4.xml><?xml version="1.0" encoding="utf-8"?>
<worksheet xmlns="http://schemas.openxmlformats.org/spreadsheetml/2006/main" xmlns:r="http://schemas.openxmlformats.org/officeDocument/2006/relationships">
  <dimension ref="A1:K60"/>
  <sheetViews>
    <sheetView zoomScalePageLayoutView="0" workbookViewId="0" topLeftCell="A1">
      <selection activeCell="B5" sqref="B5"/>
    </sheetView>
  </sheetViews>
  <sheetFormatPr defaultColWidth="9.00390625" defaultRowHeight="13.5"/>
  <cols>
    <col min="1" max="1" width="5.25390625" style="0" bestFit="1" customWidth="1"/>
    <col min="2" max="2" width="12.125" style="0" customWidth="1"/>
    <col min="3" max="3" width="9.875" style="0" bestFit="1" customWidth="1"/>
  </cols>
  <sheetData>
    <row r="1" spans="1:11" ht="14.25">
      <c r="A1" s="128" t="s">
        <v>388</v>
      </c>
      <c r="B1" s="128"/>
      <c r="C1" s="128"/>
      <c r="D1" s="128"/>
      <c r="E1" s="128"/>
      <c r="F1" s="128"/>
      <c r="G1" s="128"/>
      <c r="H1" s="128"/>
      <c r="I1" s="128"/>
      <c r="J1" s="128"/>
      <c r="K1" s="47"/>
    </row>
    <row r="2" spans="1:11" ht="13.5">
      <c r="A2" s="20"/>
      <c r="B2" s="20"/>
      <c r="C2" s="20"/>
      <c r="D2" s="20"/>
      <c r="E2" s="20"/>
      <c r="F2" s="20"/>
      <c r="G2" s="20"/>
      <c r="H2" s="20"/>
      <c r="I2" s="20"/>
      <c r="J2" s="20"/>
      <c r="K2" s="20"/>
    </row>
    <row r="3" spans="1:11" ht="13.5">
      <c r="A3" s="113" t="s">
        <v>34</v>
      </c>
      <c r="B3" s="113" t="s">
        <v>47</v>
      </c>
      <c r="C3" s="113" t="s">
        <v>16</v>
      </c>
      <c r="D3" s="26" t="s">
        <v>7</v>
      </c>
      <c r="E3" s="48" t="s">
        <v>58</v>
      </c>
      <c r="F3" s="48" t="s">
        <v>123</v>
      </c>
      <c r="G3" s="48" t="s">
        <v>124</v>
      </c>
      <c r="H3" s="48" t="s">
        <v>125</v>
      </c>
      <c r="I3" s="48" t="s">
        <v>126</v>
      </c>
      <c r="J3" s="48" t="s">
        <v>17</v>
      </c>
      <c r="K3" s="20"/>
    </row>
    <row r="4" spans="1:11" ht="13.5">
      <c r="A4" s="114"/>
      <c r="B4" s="115"/>
      <c r="C4" s="115"/>
      <c r="D4" s="30" t="s">
        <v>127</v>
      </c>
      <c r="E4" s="129" t="s">
        <v>128</v>
      </c>
      <c r="F4" s="129"/>
      <c r="G4" s="129"/>
      <c r="H4" s="129"/>
      <c r="I4" s="129"/>
      <c r="J4" s="129"/>
      <c r="K4" s="20"/>
    </row>
    <row r="5" spans="1:11" ht="40.5" customHeight="1">
      <c r="A5" s="115"/>
      <c r="B5" s="32"/>
      <c r="C5" s="32"/>
      <c r="D5" s="49"/>
      <c r="E5" s="32"/>
      <c r="F5" s="32"/>
      <c r="G5" s="32"/>
      <c r="H5" s="32"/>
      <c r="I5" s="32"/>
      <c r="J5" s="32"/>
      <c r="K5" s="20"/>
    </row>
    <row r="6" spans="1:11" ht="13.5">
      <c r="A6" s="20"/>
      <c r="B6" s="20"/>
      <c r="C6" s="20"/>
      <c r="D6" s="20"/>
      <c r="E6" s="20"/>
      <c r="F6" s="20"/>
      <c r="G6" s="20"/>
      <c r="H6" s="20"/>
      <c r="I6" s="20"/>
      <c r="J6" s="20"/>
      <c r="K6" s="20"/>
    </row>
    <row r="7" spans="1:11" ht="13.5">
      <c r="A7" s="20"/>
      <c r="B7" s="20"/>
      <c r="C7" s="20"/>
      <c r="D7" s="20"/>
      <c r="E7" s="20"/>
      <c r="F7" s="20"/>
      <c r="G7" s="20"/>
      <c r="H7" s="20"/>
      <c r="I7" s="20"/>
      <c r="J7" s="20"/>
      <c r="K7" s="20"/>
    </row>
    <row r="8" spans="1:11" ht="13.5">
      <c r="A8" s="123" t="s">
        <v>129</v>
      </c>
      <c r="B8" s="123" t="s">
        <v>47</v>
      </c>
      <c r="C8" s="123" t="s">
        <v>16</v>
      </c>
      <c r="D8" s="38" t="s">
        <v>7</v>
      </c>
      <c r="E8" s="50" t="s">
        <v>58</v>
      </c>
      <c r="F8" s="50" t="s">
        <v>123</v>
      </c>
      <c r="G8" s="50" t="s">
        <v>124</v>
      </c>
      <c r="H8" s="50" t="s">
        <v>125</v>
      </c>
      <c r="I8" s="50" t="s">
        <v>126</v>
      </c>
      <c r="J8" s="50" t="s">
        <v>17</v>
      </c>
      <c r="K8" s="20"/>
    </row>
    <row r="9" spans="1:11" ht="13.5">
      <c r="A9" s="124"/>
      <c r="B9" s="125"/>
      <c r="C9" s="125"/>
      <c r="D9" s="42" t="s">
        <v>127</v>
      </c>
      <c r="E9" s="130" t="s">
        <v>128</v>
      </c>
      <c r="F9" s="130"/>
      <c r="G9" s="130"/>
      <c r="H9" s="130"/>
      <c r="I9" s="130"/>
      <c r="J9" s="130"/>
      <c r="K9" s="20"/>
    </row>
    <row r="10" spans="1:11" ht="40.5" customHeight="1">
      <c r="A10" s="125"/>
      <c r="B10" s="32"/>
      <c r="C10" s="32"/>
      <c r="D10" s="49"/>
      <c r="E10" s="32"/>
      <c r="F10" s="32"/>
      <c r="G10" s="32"/>
      <c r="H10" s="32"/>
      <c r="I10" s="32"/>
      <c r="J10" s="32"/>
      <c r="K10" s="20"/>
    </row>
    <row r="11" spans="1:11" ht="13.5">
      <c r="A11" s="20"/>
      <c r="B11" s="20"/>
      <c r="C11" s="20"/>
      <c r="D11" s="20"/>
      <c r="E11" s="20"/>
      <c r="F11" s="20"/>
      <c r="G11" s="20"/>
      <c r="H11" s="20"/>
      <c r="I11" s="20"/>
      <c r="J11" s="20"/>
      <c r="K11" s="20"/>
    </row>
    <row r="12" spans="1:11" ht="22.5" customHeight="1">
      <c r="A12" s="51" t="s">
        <v>130</v>
      </c>
      <c r="B12" s="20"/>
      <c r="C12" s="20"/>
      <c r="D12" s="20"/>
      <c r="E12" s="20"/>
      <c r="F12" s="20"/>
      <c r="G12" s="20"/>
      <c r="H12" s="20"/>
      <c r="I12" s="20"/>
      <c r="J12" s="20"/>
      <c r="K12" s="20"/>
    </row>
    <row r="13" spans="1:11" ht="13.5">
      <c r="A13" s="20"/>
      <c r="B13" s="20"/>
      <c r="C13" s="20"/>
      <c r="D13" s="20"/>
      <c r="E13" s="20"/>
      <c r="F13" s="20"/>
      <c r="G13" s="20"/>
      <c r="H13" s="20"/>
      <c r="I13" s="20"/>
      <c r="J13" s="20"/>
      <c r="K13" s="20"/>
    </row>
    <row r="14" spans="1:11" ht="13.5">
      <c r="A14" s="20"/>
      <c r="B14" s="20"/>
      <c r="C14" s="20"/>
      <c r="D14" s="20"/>
      <c r="E14" s="20"/>
      <c r="F14" s="20"/>
      <c r="G14" s="20"/>
      <c r="H14" s="20"/>
      <c r="I14" s="20"/>
      <c r="J14" s="20"/>
      <c r="K14" s="20"/>
    </row>
    <row r="15" spans="1:11" ht="13.5">
      <c r="A15" s="20"/>
      <c r="B15" s="20"/>
      <c r="C15" s="20"/>
      <c r="D15" s="20"/>
      <c r="E15" s="20"/>
      <c r="F15" s="20"/>
      <c r="G15" s="20"/>
      <c r="H15" s="20"/>
      <c r="I15" s="20"/>
      <c r="J15" s="20"/>
      <c r="K15" s="20"/>
    </row>
    <row r="16" spans="1:11" ht="13.5">
      <c r="A16" s="20"/>
      <c r="B16" s="20"/>
      <c r="C16" s="20"/>
      <c r="D16" s="20"/>
      <c r="E16" s="20"/>
      <c r="F16" s="20"/>
      <c r="G16" s="20"/>
      <c r="H16" s="20"/>
      <c r="I16" s="20"/>
      <c r="J16" s="20"/>
      <c r="K16" s="20"/>
    </row>
    <row r="17" spans="1:11" ht="13.5">
      <c r="A17" s="20"/>
      <c r="B17" s="20"/>
      <c r="C17" s="20"/>
      <c r="D17" s="20"/>
      <c r="E17" s="20"/>
      <c r="F17" s="20"/>
      <c r="G17" s="20"/>
      <c r="H17" s="20"/>
      <c r="I17" s="20"/>
      <c r="J17" s="20"/>
      <c r="K17" s="20"/>
    </row>
    <row r="18" spans="1:11" ht="13.5">
      <c r="A18" s="20"/>
      <c r="B18" s="20"/>
      <c r="C18" s="20"/>
      <c r="D18" s="20"/>
      <c r="E18" s="20"/>
      <c r="F18" s="20"/>
      <c r="G18" s="20"/>
      <c r="H18" s="20"/>
      <c r="I18" s="20"/>
      <c r="J18" s="20"/>
      <c r="K18" s="20"/>
    </row>
    <row r="19" spans="1:11" ht="13.5">
      <c r="A19" s="20"/>
      <c r="B19" s="20"/>
      <c r="C19" s="20"/>
      <c r="D19" s="20"/>
      <c r="E19" s="20"/>
      <c r="F19" s="20"/>
      <c r="G19" s="20"/>
      <c r="H19" s="20"/>
      <c r="I19" s="20"/>
      <c r="J19" s="20"/>
      <c r="K19" s="20"/>
    </row>
    <row r="20" spans="1:11" ht="13.5">
      <c r="A20" s="20"/>
      <c r="B20" s="20"/>
      <c r="C20" s="20"/>
      <c r="D20" s="20"/>
      <c r="E20" s="20"/>
      <c r="F20" s="20"/>
      <c r="G20" s="20"/>
      <c r="H20" s="20"/>
      <c r="I20" s="20"/>
      <c r="J20" s="20"/>
      <c r="K20" s="20"/>
    </row>
    <row r="21" spans="1:11" ht="13.5">
      <c r="A21" s="20"/>
      <c r="B21" s="20"/>
      <c r="C21" s="20"/>
      <c r="D21" s="20"/>
      <c r="E21" s="20"/>
      <c r="F21" s="20"/>
      <c r="G21" s="20"/>
      <c r="H21" s="20"/>
      <c r="I21" s="20"/>
      <c r="J21" s="20"/>
      <c r="K21" s="20"/>
    </row>
    <row r="22" spans="1:11" ht="13.5">
      <c r="A22" s="20"/>
      <c r="B22" s="20"/>
      <c r="C22" s="20"/>
      <c r="D22" s="20"/>
      <c r="E22" s="20"/>
      <c r="F22" s="20"/>
      <c r="G22" s="20"/>
      <c r="H22" s="20"/>
      <c r="I22" s="20"/>
      <c r="J22" s="20"/>
      <c r="K22" s="20"/>
    </row>
    <row r="23" spans="1:11" ht="13.5">
      <c r="A23" s="20"/>
      <c r="B23" s="20"/>
      <c r="C23" s="20"/>
      <c r="D23" s="20"/>
      <c r="E23" s="20"/>
      <c r="F23" s="20"/>
      <c r="G23" s="20"/>
      <c r="H23" s="20"/>
      <c r="I23" s="20"/>
      <c r="J23" s="20"/>
      <c r="K23" s="20"/>
    </row>
    <row r="24" spans="1:11" ht="13.5">
      <c r="A24" s="20"/>
      <c r="B24" s="20"/>
      <c r="C24" s="20"/>
      <c r="D24" s="20"/>
      <c r="E24" s="20"/>
      <c r="F24" s="20"/>
      <c r="G24" s="20"/>
      <c r="H24" s="20"/>
      <c r="I24" s="20"/>
      <c r="J24" s="20"/>
      <c r="K24" s="20"/>
    </row>
    <row r="25" spans="1:11" ht="13.5">
      <c r="A25" s="20"/>
      <c r="B25" s="20"/>
      <c r="C25" s="20"/>
      <c r="D25" s="20"/>
      <c r="E25" s="20"/>
      <c r="F25" s="20"/>
      <c r="G25" s="20"/>
      <c r="H25" s="20"/>
      <c r="I25" s="20"/>
      <c r="J25" s="20"/>
      <c r="K25" s="20"/>
    </row>
    <row r="26" spans="1:11" ht="13.5">
      <c r="A26" s="20"/>
      <c r="B26" s="20"/>
      <c r="C26" s="20"/>
      <c r="D26" s="20"/>
      <c r="E26" s="20"/>
      <c r="F26" s="20"/>
      <c r="G26" s="20"/>
      <c r="H26" s="20"/>
      <c r="I26" s="20"/>
      <c r="J26" s="20"/>
      <c r="K26" s="20"/>
    </row>
    <row r="27" spans="1:11" ht="13.5">
      <c r="A27" s="20"/>
      <c r="B27" s="20"/>
      <c r="C27" s="20"/>
      <c r="D27" s="20"/>
      <c r="E27" s="20"/>
      <c r="F27" s="20"/>
      <c r="G27" s="20"/>
      <c r="H27" s="20"/>
      <c r="I27" s="20"/>
      <c r="J27" s="20"/>
      <c r="K27" s="20"/>
    </row>
    <row r="28" spans="1:11" ht="13.5">
      <c r="A28" s="20"/>
      <c r="B28" s="20"/>
      <c r="C28" s="20"/>
      <c r="D28" s="20"/>
      <c r="E28" s="20"/>
      <c r="F28" s="20"/>
      <c r="G28" s="20"/>
      <c r="H28" s="20"/>
      <c r="I28" s="20"/>
      <c r="J28" s="20"/>
      <c r="K28" s="20"/>
    </row>
    <row r="29" spans="1:11" ht="13.5">
      <c r="A29" s="20"/>
      <c r="B29" s="20"/>
      <c r="C29" s="20"/>
      <c r="D29" s="20"/>
      <c r="E29" s="20"/>
      <c r="F29" s="20"/>
      <c r="G29" s="20"/>
      <c r="H29" s="20"/>
      <c r="I29" s="20"/>
      <c r="J29" s="20"/>
      <c r="K29" s="20"/>
    </row>
    <row r="30" spans="1:11" ht="13.5">
      <c r="A30" s="20"/>
      <c r="B30" s="20"/>
      <c r="C30" s="20"/>
      <c r="D30" s="20"/>
      <c r="E30" s="20"/>
      <c r="F30" s="20"/>
      <c r="G30" s="20"/>
      <c r="H30" s="20"/>
      <c r="I30" s="20"/>
      <c r="J30" s="20"/>
      <c r="K30" s="20"/>
    </row>
    <row r="31" spans="1:11" ht="13.5">
      <c r="A31" s="20"/>
      <c r="B31" s="20"/>
      <c r="C31" s="20"/>
      <c r="D31" s="20"/>
      <c r="E31" s="20"/>
      <c r="F31" s="20"/>
      <c r="G31" s="20"/>
      <c r="H31" s="20"/>
      <c r="I31" s="20"/>
      <c r="J31" s="20"/>
      <c r="K31" s="20"/>
    </row>
    <row r="32" spans="1:11" ht="13.5">
      <c r="A32" s="20"/>
      <c r="B32" s="20"/>
      <c r="C32" s="20"/>
      <c r="D32" s="20"/>
      <c r="E32" s="20"/>
      <c r="F32" s="20"/>
      <c r="G32" s="20"/>
      <c r="H32" s="20"/>
      <c r="I32" s="20"/>
      <c r="J32" s="20"/>
      <c r="K32" s="20"/>
    </row>
    <row r="33" spans="1:11" ht="13.5">
      <c r="A33" s="20"/>
      <c r="B33" s="20"/>
      <c r="C33" s="20"/>
      <c r="D33" s="20"/>
      <c r="E33" s="20"/>
      <c r="F33" s="20"/>
      <c r="G33" s="20"/>
      <c r="H33" s="20"/>
      <c r="I33" s="20"/>
      <c r="J33" s="20"/>
      <c r="K33" s="20"/>
    </row>
    <row r="34" spans="1:11" ht="13.5">
      <c r="A34" s="20"/>
      <c r="B34" s="20"/>
      <c r="C34" s="20"/>
      <c r="D34" s="20"/>
      <c r="E34" s="20"/>
      <c r="F34" s="20"/>
      <c r="G34" s="20"/>
      <c r="H34" s="20"/>
      <c r="I34" s="20"/>
      <c r="J34" s="20"/>
      <c r="K34" s="20"/>
    </row>
    <row r="35" spans="1:11" ht="13.5">
      <c r="A35" s="20"/>
      <c r="B35" s="20"/>
      <c r="C35" s="20"/>
      <c r="D35" s="20"/>
      <c r="E35" s="20"/>
      <c r="F35" s="20"/>
      <c r="G35" s="20"/>
      <c r="H35" s="20"/>
      <c r="I35" s="20"/>
      <c r="J35" s="20"/>
      <c r="K35" s="20"/>
    </row>
    <row r="36" spans="1:11" ht="13.5">
      <c r="A36" s="20"/>
      <c r="B36" s="20"/>
      <c r="C36" s="20"/>
      <c r="D36" s="20"/>
      <c r="E36" s="20"/>
      <c r="F36" s="20"/>
      <c r="G36" s="20"/>
      <c r="H36" s="20"/>
      <c r="I36" s="20"/>
      <c r="J36" s="20"/>
      <c r="K36" s="20"/>
    </row>
    <row r="37" spans="1:11" ht="13.5">
      <c r="A37" s="20"/>
      <c r="B37" s="20"/>
      <c r="C37" s="20"/>
      <c r="D37" s="20"/>
      <c r="E37" s="20"/>
      <c r="F37" s="20"/>
      <c r="G37" s="20"/>
      <c r="H37" s="20"/>
      <c r="I37" s="20"/>
      <c r="J37" s="20"/>
      <c r="K37" s="20"/>
    </row>
    <row r="38" spans="1:11" ht="13.5">
      <c r="A38" s="20"/>
      <c r="B38" s="20"/>
      <c r="C38" s="20"/>
      <c r="D38" s="20"/>
      <c r="E38" s="20"/>
      <c r="F38" s="20"/>
      <c r="G38" s="20"/>
      <c r="H38" s="20"/>
      <c r="I38" s="20"/>
      <c r="J38" s="20"/>
      <c r="K38" s="20"/>
    </row>
    <row r="39" spans="1:11" ht="13.5">
      <c r="A39" s="20"/>
      <c r="B39" s="20"/>
      <c r="C39" s="20"/>
      <c r="D39" s="20"/>
      <c r="E39" s="20"/>
      <c r="F39" s="20"/>
      <c r="G39" s="20"/>
      <c r="H39" s="20"/>
      <c r="I39" s="20"/>
      <c r="J39" s="20"/>
      <c r="K39" s="20"/>
    </row>
    <row r="40" spans="1:11" ht="13.5">
      <c r="A40" s="20"/>
      <c r="B40" s="20"/>
      <c r="C40" s="20"/>
      <c r="D40" s="20"/>
      <c r="E40" s="20"/>
      <c r="F40" s="20"/>
      <c r="G40" s="20"/>
      <c r="H40" s="20"/>
      <c r="I40" s="20"/>
      <c r="J40" s="20"/>
      <c r="K40" s="20"/>
    </row>
    <row r="41" spans="1:11" ht="13.5">
      <c r="A41" s="20"/>
      <c r="B41" s="20"/>
      <c r="C41" s="20"/>
      <c r="D41" s="20"/>
      <c r="E41" s="20"/>
      <c r="F41" s="20"/>
      <c r="G41" s="20"/>
      <c r="H41" s="20"/>
      <c r="I41" s="20"/>
      <c r="J41" s="20"/>
      <c r="K41" s="20"/>
    </row>
    <row r="42" spans="1:11" ht="13.5">
      <c r="A42" s="20"/>
      <c r="B42" s="20"/>
      <c r="C42" s="20"/>
      <c r="D42" s="20"/>
      <c r="E42" s="20"/>
      <c r="F42" s="20"/>
      <c r="G42" s="20"/>
      <c r="H42" s="20"/>
      <c r="I42" s="20"/>
      <c r="J42" s="20"/>
      <c r="K42" s="20"/>
    </row>
    <row r="43" spans="1:11" ht="13.5">
      <c r="A43" s="20"/>
      <c r="B43" s="20"/>
      <c r="C43" s="20"/>
      <c r="D43" s="20"/>
      <c r="E43" s="20"/>
      <c r="F43" s="20"/>
      <c r="G43" s="20"/>
      <c r="H43" s="20"/>
      <c r="I43" s="20"/>
      <c r="J43" s="20"/>
      <c r="K43" s="20"/>
    </row>
    <row r="44" spans="1:11" ht="13.5">
      <c r="A44" s="20"/>
      <c r="B44" s="20"/>
      <c r="C44" s="20"/>
      <c r="D44" s="20"/>
      <c r="E44" s="20"/>
      <c r="F44" s="20"/>
      <c r="G44" s="20"/>
      <c r="H44" s="20"/>
      <c r="I44" s="20"/>
      <c r="J44" s="20"/>
      <c r="K44" s="20"/>
    </row>
    <row r="45" spans="1:11" ht="13.5">
      <c r="A45" s="20"/>
      <c r="B45" s="20"/>
      <c r="C45" s="20"/>
      <c r="D45" s="20"/>
      <c r="E45" s="20"/>
      <c r="F45" s="20"/>
      <c r="G45" s="20"/>
      <c r="H45" s="20"/>
      <c r="I45" s="20"/>
      <c r="J45" s="20"/>
      <c r="K45" s="20"/>
    </row>
    <row r="46" spans="1:11" ht="13.5">
      <c r="A46" s="20"/>
      <c r="B46" s="20"/>
      <c r="C46" s="20"/>
      <c r="D46" s="20"/>
      <c r="E46" s="20"/>
      <c r="F46" s="20"/>
      <c r="G46" s="20"/>
      <c r="H46" s="20"/>
      <c r="I46" s="20"/>
      <c r="J46" s="20"/>
      <c r="K46" s="20"/>
    </row>
    <row r="47" spans="1:11" ht="13.5">
      <c r="A47" s="20"/>
      <c r="B47" s="20"/>
      <c r="C47" s="20"/>
      <c r="D47" s="20"/>
      <c r="E47" s="20"/>
      <c r="F47" s="20"/>
      <c r="G47" s="20"/>
      <c r="H47" s="20"/>
      <c r="I47" s="20"/>
      <c r="J47" s="20"/>
      <c r="K47" s="20"/>
    </row>
    <row r="48" spans="1:11" ht="13.5">
      <c r="A48" s="20"/>
      <c r="B48" s="20"/>
      <c r="C48" s="20"/>
      <c r="D48" s="20"/>
      <c r="E48" s="20"/>
      <c r="F48" s="20"/>
      <c r="G48" s="20"/>
      <c r="H48" s="20"/>
      <c r="I48" s="20"/>
      <c r="J48" s="20"/>
      <c r="K48" s="20"/>
    </row>
    <row r="49" spans="1:11" ht="13.5">
      <c r="A49" s="20"/>
      <c r="B49" s="20"/>
      <c r="C49" s="20"/>
      <c r="D49" s="20"/>
      <c r="E49" s="20"/>
      <c r="F49" s="20"/>
      <c r="G49" s="20"/>
      <c r="H49" s="20"/>
      <c r="I49" s="20"/>
      <c r="J49" s="20"/>
      <c r="K49" s="20"/>
    </row>
    <row r="50" spans="1:11" ht="13.5">
      <c r="A50" s="20"/>
      <c r="B50" s="20"/>
      <c r="C50" s="20"/>
      <c r="D50" s="20"/>
      <c r="E50" s="20"/>
      <c r="F50" s="20"/>
      <c r="G50" s="20"/>
      <c r="H50" s="20"/>
      <c r="I50" s="20"/>
      <c r="J50" s="20"/>
      <c r="K50" s="20"/>
    </row>
    <row r="51" spans="1:11" ht="13.5">
      <c r="A51" s="113" t="s">
        <v>34</v>
      </c>
      <c r="B51" s="113" t="s">
        <v>131</v>
      </c>
      <c r="C51" s="52" t="s">
        <v>133</v>
      </c>
      <c r="D51" s="26" t="s">
        <v>7</v>
      </c>
      <c r="E51" s="48" t="s">
        <v>58</v>
      </c>
      <c r="F51" s="48" t="s">
        <v>123</v>
      </c>
      <c r="G51" s="48" t="s">
        <v>124</v>
      </c>
      <c r="H51" s="48" t="s">
        <v>125</v>
      </c>
      <c r="I51" s="48" t="s">
        <v>126</v>
      </c>
      <c r="J51" s="48" t="s">
        <v>17</v>
      </c>
      <c r="K51" s="20"/>
    </row>
    <row r="52" spans="1:11" ht="13.5">
      <c r="A52" s="114"/>
      <c r="B52" s="115"/>
      <c r="C52" s="53" t="s">
        <v>134</v>
      </c>
      <c r="D52" s="30" t="s">
        <v>127</v>
      </c>
      <c r="E52" s="129" t="s">
        <v>128</v>
      </c>
      <c r="F52" s="129"/>
      <c r="G52" s="129"/>
      <c r="H52" s="129"/>
      <c r="I52" s="129"/>
      <c r="J52" s="129"/>
      <c r="K52" s="20"/>
    </row>
    <row r="53" spans="1:11" ht="13.5">
      <c r="A53" s="115"/>
      <c r="B53" s="36">
        <f>B5</f>
        <v>0</v>
      </c>
      <c r="C53" s="36">
        <f>C5</f>
        <v>0</v>
      </c>
      <c r="D53" s="36">
        <f>D5</f>
        <v>0</v>
      </c>
      <c r="E53" s="36" t="str">
        <f aca="true" t="shared" si="0" ref="E53:J53">CONCATENATE(E5,"*")</f>
        <v>*</v>
      </c>
      <c r="F53" s="36" t="str">
        <f t="shared" si="0"/>
        <v>*</v>
      </c>
      <c r="G53" s="36" t="str">
        <f t="shared" si="0"/>
        <v>*</v>
      </c>
      <c r="H53" s="36" t="str">
        <f t="shared" si="0"/>
        <v>*</v>
      </c>
      <c r="I53" s="36" t="str">
        <f t="shared" si="0"/>
        <v>*</v>
      </c>
      <c r="J53" s="36" t="str">
        <f t="shared" si="0"/>
        <v>*</v>
      </c>
      <c r="K53" s="20"/>
    </row>
    <row r="54" spans="1:11" ht="13.5">
      <c r="A54" s="20"/>
      <c r="B54" s="20"/>
      <c r="C54" s="20"/>
      <c r="D54" s="20"/>
      <c r="E54" s="20"/>
      <c r="F54" s="20"/>
      <c r="G54" s="20"/>
      <c r="H54" s="20"/>
      <c r="I54" s="20"/>
      <c r="J54" s="20"/>
      <c r="K54" s="20"/>
    </row>
    <row r="55" spans="1:11" ht="13.5">
      <c r="A55" s="20"/>
      <c r="B55" s="20"/>
      <c r="C55" s="20"/>
      <c r="D55" s="20"/>
      <c r="E55" s="20"/>
      <c r="F55" s="20"/>
      <c r="G55" s="20"/>
      <c r="H55" s="20"/>
      <c r="I55" s="20"/>
      <c r="J55" s="20"/>
      <c r="K55" s="20"/>
    </row>
    <row r="56" spans="1:11" ht="13.5">
      <c r="A56" s="123" t="s">
        <v>129</v>
      </c>
      <c r="B56" s="123" t="s">
        <v>131</v>
      </c>
      <c r="C56" s="54" t="s">
        <v>133</v>
      </c>
      <c r="D56" s="38" t="s">
        <v>7</v>
      </c>
      <c r="E56" s="50" t="s">
        <v>58</v>
      </c>
      <c r="F56" s="50" t="s">
        <v>123</v>
      </c>
      <c r="G56" s="50" t="s">
        <v>124</v>
      </c>
      <c r="H56" s="50" t="s">
        <v>125</v>
      </c>
      <c r="I56" s="50" t="s">
        <v>126</v>
      </c>
      <c r="J56" s="50" t="s">
        <v>17</v>
      </c>
      <c r="K56" s="20"/>
    </row>
    <row r="57" spans="1:11" ht="13.5">
      <c r="A57" s="124"/>
      <c r="B57" s="125"/>
      <c r="C57" s="55" t="s">
        <v>134</v>
      </c>
      <c r="D57" s="42" t="s">
        <v>127</v>
      </c>
      <c r="E57" s="130" t="s">
        <v>128</v>
      </c>
      <c r="F57" s="130"/>
      <c r="G57" s="130"/>
      <c r="H57" s="130"/>
      <c r="I57" s="130"/>
      <c r="J57" s="130"/>
      <c r="K57" s="20"/>
    </row>
    <row r="58" spans="1:11" ht="13.5">
      <c r="A58" s="125"/>
      <c r="B58" s="36">
        <f>B10</f>
        <v>0</v>
      </c>
      <c r="C58" s="36">
        <f>C10</f>
        <v>0</v>
      </c>
      <c r="D58" s="36">
        <f>D10</f>
        <v>0</v>
      </c>
      <c r="E58" s="36" t="str">
        <f aca="true" t="shared" si="1" ref="E58:J58">CONCATENATE(E10,"*")</f>
        <v>*</v>
      </c>
      <c r="F58" s="36" t="str">
        <f t="shared" si="1"/>
        <v>*</v>
      </c>
      <c r="G58" s="36" t="str">
        <f t="shared" si="1"/>
        <v>*</v>
      </c>
      <c r="H58" s="36" t="str">
        <f t="shared" si="1"/>
        <v>*</v>
      </c>
      <c r="I58" s="36" t="str">
        <f t="shared" si="1"/>
        <v>*</v>
      </c>
      <c r="J58" s="36" t="str">
        <f t="shared" si="1"/>
        <v>*</v>
      </c>
      <c r="K58" s="20"/>
    </row>
    <row r="59" spans="1:11" ht="13.5">
      <c r="A59" s="20"/>
      <c r="B59" s="20"/>
      <c r="C59" s="20"/>
      <c r="D59" s="20"/>
      <c r="E59" s="20"/>
      <c r="F59" s="20"/>
      <c r="G59" s="20"/>
      <c r="H59" s="20"/>
      <c r="I59" s="20"/>
      <c r="J59" s="20"/>
      <c r="K59" s="20"/>
    </row>
    <row r="60" spans="1:11" ht="13.5">
      <c r="A60" s="20"/>
      <c r="B60" s="20"/>
      <c r="C60" s="20"/>
      <c r="D60" s="20"/>
      <c r="E60" s="20"/>
      <c r="F60" s="20"/>
      <c r="G60" s="20"/>
      <c r="H60" s="20"/>
      <c r="I60" s="20"/>
      <c r="J60" s="20"/>
      <c r="K60" s="20"/>
    </row>
  </sheetData>
  <sheetProtection password="CD83" sheet="1" objects="1" scenarios="1" selectLockedCells="1"/>
  <mergeCells count="15">
    <mergeCell ref="A51:A53"/>
    <mergeCell ref="B51:B52"/>
    <mergeCell ref="E52:J52"/>
    <mergeCell ref="A56:A58"/>
    <mergeCell ref="B56:B57"/>
    <mergeCell ref="E57:J57"/>
    <mergeCell ref="A1:J1"/>
    <mergeCell ref="A3:A5"/>
    <mergeCell ref="B3:B4"/>
    <mergeCell ref="C3:C4"/>
    <mergeCell ref="E4:J4"/>
    <mergeCell ref="A8:A10"/>
    <mergeCell ref="B8:B9"/>
    <mergeCell ref="C8:C9"/>
    <mergeCell ref="E9:J9"/>
  </mergeCells>
  <dataValidations count="2">
    <dataValidation allowBlank="1" showInputMessage="1" showErrorMessage="1" imeMode="hiragana" sqref="B10:C10 B5:C5"/>
    <dataValidation type="textLength" allowBlank="1" showInputMessage="1" showErrorMessage="1" imeMode="off" sqref="D10 D5">
      <formula1>5</formula1>
      <formula2>7</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0"/>
  <sheetViews>
    <sheetView zoomScalePageLayoutView="0" workbookViewId="0" topLeftCell="A1">
      <selection activeCell="K9" sqref="K9"/>
    </sheetView>
  </sheetViews>
  <sheetFormatPr defaultColWidth="9.00390625" defaultRowHeight="13.5"/>
  <cols>
    <col min="1" max="1" width="9.00390625" style="56" bestFit="1" customWidth="1"/>
    <col min="2" max="2" width="11.875" style="56" customWidth="1"/>
    <col min="3" max="3" width="11.50390625" style="56" customWidth="1"/>
    <col min="4" max="4" width="9.00390625" style="57" bestFit="1" customWidth="1"/>
    <col min="5" max="5" width="9.50390625" style="57" bestFit="1" customWidth="1"/>
    <col min="6" max="6" width="10.50390625" style="57" bestFit="1" customWidth="1"/>
    <col min="7" max="7" width="9.00390625" style="57" bestFit="1" customWidth="1"/>
    <col min="8" max="9" width="9.50390625" style="57" bestFit="1" customWidth="1"/>
    <col min="10" max="10" width="8.875" style="57" customWidth="1"/>
    <col min="11" max="11" width="9.50390625" style="57" bestFit="1" customWidth="1"/>
    <col min="12" max="12" width="12.75390625" style="57" bestFit="1" customWidth="1"/>
    <col min="13" max="13" width="9.00390625" style="57" bestFit="1" customWidth="1"/>
    <col min="14" max="16384" width="9.00390625" style="57" customWidth="1"/>
  </cols>
  <sheetData>
    <row r="1" spans="1:12" s="56" customFormat="1" ht="21">
      <c r="A1" s="131" t="s">
        <v>135</v>
      </c>
      <c r="B1" s="131"/>
      <c r="C1" s="131"/>
      <c r="D1" s="131"/>
      <c r="E1" s="131"/>
      <c r="F1" s="131"/>
      <c r="G1" s="131"/>
      <c r="H1" s="131"/>
      <c r="I1" s="131"/>
      <c r="J1" s="131"/>
      <c r="K1" s="131"/>
      <c r="L1" s="131"/>
    </row>
    <row r="2" spans="1:12" s="56" customFormat="1" ht="8.25" customHeight="1">
      <c r="A2" s="58"/>
      <c r="B2" s="58"/>
      <c r="C2" s="58"/>
      <c r="D2" s="58"/>
      <c r="E2" s="58"/>
      <c r="F2" s="58"/>
      <c r="G2" s="58"/>
      <c r="H2" s="58"/>
      <c r="I2" s="58"/>
      <c r="J2" s="58"/>
      <c r="K2" s="58"/>
      <c r="L2" s="58"/>
    </row>
    <row r="3" spans="1:12" ht="13.5">
      <c r="A3" s="59">
        <v>385001</v>
      </c>
      <c r="B3" s="60" t="s">
        <v>136</v>
      </c>
      <c r="C3" s="61" t="s">
        <v>137</v>
      </c>
      <c r="D3" s="59">
        <v>385040</v>
      </c>
      <c r="E3" s="60" t="s">
        <v>138</v>
      </c>
      <c r="F3" s="61" t="s">
        <v>141</v>
      </c>
      <c r="G3" s="59">
        <v>385153</v>
      </c>
      <c r="H3" s="60" t="s">
        <v>142</v>
      </c>
      <c r="I3" s="61" t="s">
        <v>144</v>
      </c>
      <c r="J3" s="59">
        <v>385332</v>
      </c>
      <c r="K3" s="60" t="s">
        <v>145</v>
      </c>
      <c r="L3" s="61" t="s">
        <v>147</v>
      </c>
    </row>
    <row r="4" spans="1:12" ht="13.5">
      <c r="A4" s="62">
        <v>385002</v>
      </c>
      <c r="B4" s="63" t="s">
        <v>148</v>
      </c>
      <c r="C4" s="64" t="s">
        <v>151</v>
      </c>
      <c r="D4" s="62">
        <v>385041</v>
      </c>
      <c r="E4" s="63" t="s">
        <v>153</v>
      </c>
      <c r="F4" s="64" t="s">
        <v>154</v>
      </c>
      <c r="G4" s="62">
        <v>385154</v>
      </c>
      <c r="H4" s="63" t="s">
        <v>98</v>
      </c>
      <c r="I4" s="64" t="s">
        <v>155</v>
      </c>
      <c r="J4" s="62">
        <v>385335</v>
      </c>
      <c r="K4" s="63" t="s">
        <v>157</v>
      </c>
      <c r="L4" s="64" t="s">
        <v>158</v>
      </c>
    </row>
    <row r="5" spans="1:12" ht="13.5">
      <c r="A5" s="62">
        <v>385003</v>
      </c>
      <c r="B5" s="63" t="s">
        <v>159</v>
      </c>
      <c r="C5" s="64" t="s">
        <v>160</v>
      </c>
      <c r="D5" s="62">
        <v>385050</v>
      </c>
      <c r="E5" s="63" t="s">
        <v>103</v>
      </c>
      <c r="F5" s="64" t="s">
        <v>162</v>
      </c>
      <c r="G5" s="62">
        <v>385155</v>
      </c>
      <c r="H5" s="63" t="s">
        <v>52</v>
      </c>
      <c r="I5" s="64" t="s">
        <v>164</v>
      </c>
      <c r="J5" s="62">
        <v>385336</v>
      </c>
      <c r="K5" s="63" t="s">
        <v>165</v>
      </c>
      <c r="L5" s="64" t="s">
        <v>166</v>
      </c>
    </row>
    <row r="6" spans="1:12" ht="13.5">
      <c r="A6" s="62">
        <v>385004</v>
      </c>
      <c r="B6" s="63" t="s">
        <v>150</v>
      </c>
      <c r="C6" s="64" t="s">
        <v>167</v>
      </c>
      <c r="D6" s="62">
        <v>385051</v>
      </c>
      <c r="E6" s="63" t="s">
        <v>169</v>
      </c>
      <c r="F6" s="64" t="s">
        <v>171</v>
      </c>
      <c r="G6" s="62">
        <v>385156</v>
      </c>
      <c r="H6" s="63" t="s">
        <v>172</v>
      </c>
      <c r="I6" s="64" t="s">
        <v>173</v>
      </c>
      <c r="J6" s="62">
        <v>385337</v>
      </c>
      <c r="K6" s="63" t="s">
        <v>175</v>
      </c>
      <c r="L6" s="64" t="s">
        <v>176</v>
      </c>
    </row>
    <row r="7" spans="1:12" ht="13.5">
      <c r="A7" s="62">
        <v>385006</v>
      </c>
      <c r="B7" s="63" t="s">
        <v>29</v>
      </c>
      <c r="C7" s="64" t="s">
        <v>179</v>
      </c>
      <c r="D7" s="62">
        <v>385052</v>
      </c>
      <c r="E7" s="63" t="s">
        <v>9</v>
      </c>
      <c r="F7" s="64" t="s">
        <v>73</v>
      </c>
      <c r="G7" s="62">
        <v>385159</v>
      </c>
      <c r="H7" s="63" t="s">
        <v>143</v>
      </c>
      <c r="I7" s="64" t="s">
        <v>180</v>
      </c>
      <c r="J7" s="62">
        <v>385338</v>
      </c>
      <c r="K7" s="63" t="s">
        <v>181</v>
      </c>
      <c r="L7" s="64" t="s">
        <v>182</v>
      </c>
    </row>
    <row r="8" spans="1:12" ht="13.5">
      <c r="A8" s="62">
        <v>385007</v>
      </c>
      <c r="B8" s="63" t="s">
        <v>184</v>
      </c>
      <c r="C8" s="64" t="s">
        <v>33</v>
      </c>
      <c r="D8" s="62">
        <v>385053</v>
      </c>
      <c r="E8" s="63" t="s">
        <v>69</v>
      </c>
      <c r="F8" s="64" t="s">
        <v>62</v>
      </c>
      <c r="G8" s="62">
        <v>385161</v>
      </c>
      <c r="H8" s="63" t="s">
        <v>37</v>
      </c>
      <c r="I8" s="64" t="s">
        <v>185</v>
      </c>
      <c r="J8" s="62">
        <v>385339</v>
      </c>
      <c r="K8" s="63" t="s">
        <v>186</v>
      </c>
      <c r="L8" s="64" t="s">
        <v>188</v>
      </c>
    </row>
    <row r="9" spans="1:12" ht="13.5">
      <c r="A9" s="62">
        <v>385008</v>
      </c>
      <c r="B9" s="63" t="s">
        <v>190</v>
      </c>
      <c r="C9" s="64" t="s">
        <v>170</v>
      </c>
      <c r="D9" s="62">
        <v>385062</v>
      </c>
      <c r="E9" s="63" t="s">
        <v>11</v>
      </c>
      <c r="F9" s="64" t="s">
        <v>110</v>
      </c>
      <c r="G9" s="62">
        <v>385172</v>
      </c>
      <c r="H9" s="63" t="s">
        <v>79</v>
      </c>
      <c r="I9" s="64" t="s">
        <v>191</v>
      </c>
      <c r="J9" s="62">
        <v>385354</v>
      </c>
      <c r="K9" s="63" t="s">
        <v>192</v>
      </c>
      <c r="L9" s="64" t="s">
        <v>107</v>
      </c>
    </row>
    <row r="10" spans="1:12" ht="13.5">
      <c r="A10" s="62">
        <v>385009</v>
      </c>
      <c r="B10" s="63" t="s">
        <v>194</v>
      </c>
      <c r="C10" s="64" t="s">
        <v>195</v>
      </c>
      <c r="D10" s="62">
        <v>385066</v>
      </c>
      <c r="E10" s="63" t="s">
        <v>196</v>
      </c>
      <c r="F10" s="64" t="s">
        <v>199</v>
      </c>
      <c r="G10" s="62">
        <v>385175</v>
      </c>
      <c r="H10" s="63" t="s">
        <v>200</v>
      </c>
      <c r="I10" s="64" t="s">
        <v>201</v>
      </c>
      <c r="J10" s="62">
        <v>386002</v>
      </c>
      <c r="K10" s="63" t="s">
        <v>202</v>
      </c>
      <c r="L10" s="64" t="s">
        <v>203</v>
      </c>
    </row>
    <row r="11" spans="1:12" ht="13.5">
      <c r="A11" s="62">
        <v>385010</v>
      </c>
      <c r="B11" s="63" t="s">
        <v>119</v>
      </c>
      <c r="C11" s="64" t="s">
        <v>205</v>
      </c>
      <c r="D11" s="62">
        <v>385073</v>
      </c>
      <c r="E11" s="63" t="s">
        <v>145</v>
      </c>
      <c r="F11" s="64" t="s">
        <v>147</v>
      </c>
      <c r="G11" s="62">
        <v>385176</v>
      </c>
      <c r="H11" s="63" t="s">
        <v>208</v>
      </c>
      <c r="I11" s="64" t="s">
        <v>152</v>
      </c>
      <c r="J11" s="62">
        <v>386003</v>
      </c>
      <c r="K11" s="63" t="s">
        <v>209</v>
      </c>
      <c r="L11" s="64" t="s">
        <v>49</v>
      </c>
    </row>
    <row r="12" spans="1:12" ht="13.5">
      <c r="A12" s="62">
        <v>385011</v>
      </c>
      <c r="B12" s="63" t="s">
        <v>211</v>
      </c>
      <c r="C12" s="64" t="s">
        <v>161</v>
      </c>
      <c r="D12" s="62">
        <v>385078</v>
      </c>
      <c r="E12" s="63" t="s">
        <v>212</v>
      </c>
      <c r="F12" s="64" t="s">
        <v>214</v>
      </c>
      <c r="G12" s="62">
        <v>385183</v>
      </c>
      <c r="H12" s="63" t="s">
        <v>189</v>
      </c>
      <c r="I12" s="64" t="s">
        <v>216</v>
      </c>
      <c r="J12" s="62">
        <v>386008</v>
      </c>
      <c r="K12" s="63" t="s">
        <v>217</v>
      </c>
      <c r="L12" s="64" t="s">
        <v>210</v>
      </c>
    </row>
    <row r="13" spans="1:12" ht="13.5">
      <c r="A13" s="62">
        <v>385013</v>
      </c>
      <c r="B13" s="63" t="s">
        <v>218</v>
      </c>
      <c r="C13" s="64" t="s">
        <v>219</v>
      </c>
      <c r="D13" s="62">
        <v>385079</v>
      </c>
      <c r="E13" s="63" t="s">
        <v>220</v>
      </c>
      <c r="F13" s="64" t="s">
        <v>91</v>
      </c>
      <c r="G13" s="62">
        <v>385195</v>
      </c>
      <c r="H13" s="63" t="s">
        <v>222</v>
      </c>
      <c r="I13" s="64" t="s">
        <v>198</v>
      </c>
      <c r="J13" s="62">
        <v>386017</v>
      </c>
      <c r="K13" s="63" t="s">
        <v>84</v>
      </c>
      <c r="L13" s="64" t="s">
        <v>204</v>
      </c>
    </row>
    <row r="14" spans="1:12" ht="13.5">
      <c r="A14" s="62">
        <v>385014</v>
      </c>
      <c r="B14" s="63" t="s">
        <v>223</v>
      </c>
      <c r="C14" s="64" t="s">
        <v>224</v>
      </c>
      <c r="D14" s="62">
        <v>385087</v>
      </c>
      <c r="E14" s="63" t="s">
        <v>226</v>
      </c>
      <c r="F14" s="64" t="s">
        <v>24</v>
      </c>
      <c r="G14" s="62">
        <v>385220</v>
      </c>
      <c r="H14" s="63" t="s">
        <v>227</v>
      </c>
      <c r="I14" s="64" t="s">
        <v>28</v>
      </c>
      <c r="J14" s="62">
        <v>386018</v>
      </c>
      <c r="K14" s="63" t="s">
        <v>221</v>
      </c>
      <c r="L14" s="64" t="s">
        <v>228</v>
      </c>
    </row>
    <row r="15" spans="1:12" ht="13.5">
      <c r="A15" s="62">
        <v>385018</v>
      </c>
      <c r="B15" s="63" t="s">
        <v>87</v>
      </c>
      <c r="C15" s="64" t="s">
        <v>231</v>
      </c>
      <c r="D15" s="62">
        <v>385088</v>
      </c>
      <c r="E15" s="63" t="s">
        <v>140</v>
      </c>
      <c r="F15" s="64" t="s">
        <v>232</v>
      </c>
      <c r="G15" s="62">
        <v>385235</v>
      </c>
      <c r="H15" s="63" t="s">
        <v>234</v>
      </c>
      <c r="I15" s="64" t="s">
        <v>236</v>
      </c>
      <c r="J15" s="62">
        <v>386019</v>
      </c>
      <c r="K15" s="63" t="s">
        <v>237</v>
      </c>
      <c r="L15" s="64" t="s">
        <v>156</v>
      </c>
    </row>
    <row r="16" spans="1:12" ht="13.5">
      <c r="A16" s="62">
        <v>385020</v>
      </c>
      <c r="B16" s="63" t="s">
        <v>239</v>
      </c>
      <c r="C16" s="64" t="s">
        <v>241</v>
      </c>
      <c r="D16" s="62">
        <v>385094</v>
      </c>
      <c r="E16" s="63" t="s">
        <v>243</v>
      </c>
      <c r="F16" s="64" t="s">
        <v>244</v>
      </c>
      <c r="G16" s="62">
        <v>385236</v>
      </c>
      <c r="H16" s="63" t="s">
        <v>245</v>
      </c>
      <c r="I16" s="64" t="s">
        <v>246</v>
      </c>
      <c r="J16" s="62">
        <v>386030</v>
      </c>
      <c r="K16" s="63" t="s">
        <v>247</v>
      </c>
      <c r="L16" s="64" t="s">
        <v>249</v>
      </c>
    </row>
    <row r="17" spans="1:12" ht="13.5">
      <c r="A17" s="62">
        <v>385021</v>
      </c>
      <c r="B17" s="63" t="s">
        <v>27</v>
      </c>
      <c r="C17" s="64" t="s">
        <v>250</v>
      </c>
      <c r="D17" s="62">
        <v>385095</v>
      </c>
      <c r="E17" s="63" t="s">
        <v>101</v>
      </c>
      <c r="F17" s="64" t="s">
        <v>251</v>
      </c>
      <c r="G17" s="62">
        <v>385245</v>
      </c>
      <c r="H17" s="63" t="s">
        <v>252</v>
      </c>
      <c r="I17" s="64" t="s">
        <v>215</v>
      </c>
      <c r="J17" s="62">
        <v>386046</v>
      </c>
      <c r="K17" s="63" t="s">
        <v>5</v>
      </c>
      <c r="L17" s="64" t="s">
        <v>253</v>
      </c>
    </row>
    <row r="18" spans="1:12" ht="13.5">
      <c r="A18" s="62">
        <v>385022</v>
      </c>
      <c r="B18" s="63" t="s">
        <v>96</v>
      </c>
      <c r="C18" s="64" t="s">
        <v>254</v>
      </c>
      <c r="D18" s="62">
        <v>385096</v>
      </c>
      <c r="E18" s="63" t="s">
        <v>255</v>
      </c>
      <c r="F18" s="64" t="s">
        <v>256</v>
      </c>
      <c r="G18" s="62">
        <v>385246</v>
      </c>
      <c r="H18" s="63" t="s">
        <v>257</v>
      </c>
      <c r="I18" s="64" t="s">
        <v>258</v>
      </c>
      <c r="J18" s="62">
        <v>386050</v>
      </c>
      <c r="K18" s="63" t="s">
        <v>259</v>
      </c>
      <c r="L18" s="64" t="s">
        <v>149</v>
      </c>
    </row>
    <row r="19" spans="1:12" ht="13.5">
      <c r="A19" s="62">
        <v>385023</v>
      </c>
      <c r="B19" s="63" t="s">
        <v>261</v>
      </c>
      <c r="C19" s="64" t="s">
        <v>68</v>
      </c>
      <c r="D19" s="62">
        <v>385097</v>
      </c>
      <c r="E19" s="63" t="s">
        <v>233</v>
      </c>
      <c r="F19" s="64" t="s">
        <v>262</v>
      </c>
      <c r="G19" s="62">
        <v>385248</v>
      </c>
      <c r="H19" s="63" t="s">
        <v>265</v>
      </c>
      <c r="I19" s="64" t="s">
        <v>266</v>
      </c>
      <c r="J19" s="62">
        <v>386051</v>
      </c>
      <c r="K19" s="63" t="s">
        <v>163</v>
      </c>
      <c r="L19" s="64" t="s">
        <v>23</v>
      </c>
    </row>
    <row r="20" spans="1:12" ht="13.5">
      <c r="A20" s="62">
        <v>385024</v>
      </c>
      <c r="B20" s="63" t="s">
        <v>269</v>
      </c>
      <c r="C20" s="64" t="s">
        <v>270</v>
      </c>
      <c r="D20" s="62">
        <v>385115</v>
      </c>
      <c r="E20" s="63" t="s">
        <v>271</v>
      </c>
      <c r="F20" s="64" t="s">
        <v>272</v>
      </c>
      <c r="G20" s="62">
        <v>385249</v>
      </c>
      <c r="H20" s="63" t="s">
        <v>274</v>
      </c>
      <c r="I20" s="64" t="s">
        <v>106</v>
      </c>
      <c r="J20" s="62">
        <v>386052</v>
      </c>
      <c r="K20" s="63" t="s">
        <v>235</v>
      </c>
      <c r="L20" s="64" t="s">
        <v>276</v>
      </c>
    </row>
    <row r="21" spans="1:12" ht="13.5">
      <c r="A21" s="62">
        <v>385025</v>
      </c>
      <c r="B21" s="63" t="s">
        <v>277</v>
      </c>
      <c r="C21" s="64" t="s">
        <v>207</v>
      </c>
      <c r="D21" s="62">
        <v>385116</v>
      </c>
      <c r="E21" s="63" t="s">
        <v>120</v>
      </c>
      <c r="F21" s="64" t="s">
        <v>278</v>
      </c>
      <c r="G21" s="62">
        <v>385250</v>
      </c>
      <c r="H21" s="63" t="s">
        <v>280</v>
      </c>
      <c r="I21" s="64" t="s">
        <v>281</v>
      </c>
      <c r="J21" s="62">
        <v>387044</v>
      </c>
      <c r="K21" s="63" t="s">
        <v>283</v>
      </c>
      <c r="L21" s="64" t="s">
        <v>284</v>
      </c>
    </row>
    <row r="22" spans="1:12" ht="13.5">
      <c r="A22" s="62">
        <v>385026</v>
      </c>
      <c r="B22" s="63" t="s">
        <v>286</v>
      </c>
      <c r="C22" s="64" t="s">
        <v>288</v>
      </c>
      <c r="D22" s="62">
        <v>385120</v>
      </c>
      <c r="E22" s="63" t="s">
        <v>290</v>
      </c>
      <c r="F22" s="64" t="s">
        <v>291</v>
      </c>
      <c r="G22" s="62">
        <v>385256</v>
      </c>
      <c r="H22" s="63" t="s">
        <v>292</v>
      </c>
      <c r="I22" s="64" t="s">
        <v>264</v>
      </c>
      <c r="J22" s="62">
        <v>387045</v>
      </c>
      <c r="K22" s="63" t="s">
        <v>293</v>
      </c>
      <c r="L22" s="64" t="s">
        <v>294</v>
      </c>
    </row>
    <row r="23" spans="1:12" ht="13.5">
      <c r="A23" s="62">
        <v>385028</v>
      </c>
      <c r="B23" s="63" t="s">
        <v>295</v>
      </c>
      <c r="C23" s="64" t="s">
        <v>296</v>
      </c>
      <c r="D23" s="62">
        <v>385125</v>
      </c>
      <c r="E23" s="63" t="s">
        <v>297</v>
      </c>
      <c r="F23" s="64" t="s">
        <v>178</v>
      </c>
      <c r="G23" s="62">
        <v>385257</v>
      </c>
      <c r="H23" s="63" t="s">
        <v>298</v>
      </c>
      <c r="I23" s="64" t="s">
        <v>240</v>
      </c>
      <c r="J23" s="62">
        <v>387046</v>
      </c>
      <c r="K23" s="63" t="s">
        <v>230</v>
      </c>
      <c r="L23" s="64" t="s">
        <v>299</v>
      </c>
    </row>
    <row r="24" spans="1:12" ht="13.5">
      <c r="A24" s="62">
        <v>385029</v>
      </c>
      <c r="B24" s="63" t="s">
        <v>300</v>
      </c>
      <c r="C24" s="64" t="s">
        <v>206</v>
      </c>
      <c r="D24" s="62">
        <v>385126</v>
      </c>
      <c r="E24" s="63" t="s">
        <v>301</v>
      </c>
      <c r="F24" s="64" t="s">
        <v>20</v>
      </c>
      <c r="G24" s="65">
        <v>385259</v>
      </c>
      <c r="H24" s="63" t="s">
        <v>225</v>
      </c>
      <c r="I24" s="64" t="s">
        <v>268</v>
      </c>
      <c r="J24" s="62">
        <v>387050</v>
      </c>
      <c r="K24" s="63" t="s">
        <v>302</v>
      </c>
      <c r="L24" s="64" t="s">
        <v>303</v>
      </c>
    </row>
    <row r="25" spans="1:12" ht="13.5">
      <c r="A25" s="62">
        <v>385030</v>
      </c>
      <c r="B25" s="63" t="s">
        <v>305</v>
      </c>
      <c r="C25" s="64" t="s">
        <v>306</v>
      </c>
      <c r="D25" s="62">
        <v>385130</v>
      </c>
      <c r="E25" s="63" t="s">
        <v>118</v>
      </c>
      <c r="F25" s="64" t="s">
        <v>36</v>
      </c>
      <c r="G25" s="65">
        <v>385301</v>
      </c>
      <c r="H25" s="63" t="s">
        <v>307</v>
      </c>
      <c r="I25" s="64" t="s">
        <v>308</v>
      </c>
      <c r="J25" s="65">
        <v>387051</v>
      </c>
      <c r="K25" s="63" t="s">
        <v>310</v>
      </c>
      <c r="L25" s="64" t="s">
        <v>263</v>
      </c>
    </row>
    <row r="26" spans="1:12" ht="13.5">
      <c r="A26" s="62">
        <v>385035</v>
      </c>
      <c r="B26" s="63" t="s">
        <v>311</v>
      </c>
      <c r="C26" s="64" t="s">
        <v>287</v>
      </c>
      <c r="D26" s="62">
        <v>385132</v>
      </c>
      <c r="E26" s="63" t="s">
        <v>273</v>
      </c>
      <c r="F26" s="64" t="s">
        <v>312</v>
      </c>
      <c r="G26" s="65">
        <v>385302</v>
      </c>
      <c r="H26" s="63" t="s">
        <v>314</v>
      </c>
      <c r="I26" s="64" t="s">
        <v>315</v>
      </c>
      <c r="J26" s="65">
        <v>387052</v>
      </c>
      <c r="K26" s="63" t="s">
        <v>132</v>
      </c>
      <c r="L26" s="64" t="s">
        <v>316</v>
      </c>
    </row>
    <row r="27" spans="1:12" ht="13.5">
      <c r="A27" s="62">
        <v>385036</v>
      </c>
      <c r="B27" s="63" t="s">
        <v>317</v>
      </c>
      <c r="C27" s="64" t="s">
        <v>318</v>
      </c>
      <c r="D27" s="62">
        <v>385140</v>
      </c>
      <c r="E27" s="63" t="s">
        <v>320</v>
      </c>
      <c r="F27" s="64" t="s">
        <v>322</v>
      </c>
      <c r="G27" s="65">
        <v>385303</v>
      </c>
      <c r="H27" s="63" t="s">
        <v>279</v>
      </c>
      <c r="I27" s="64" t="s">
        <v>323</v>
      </c>
      <c r="J27" s="65">
        <v>387053</v>
      </c>
      <c r="K27" s="63" t="s">
        <v>324</v>
      </c>
      <c r="L27" s="64" t="s">
        <v>146</v>
      </c>
    </row>
    <row r="28" spans="1:12" ht="13.5">
      <c r="A28" s="62">
        <v>385037</v>
      </c>
      <c r="B28" s="63" t="s">
        <v>326</v>
      </c>
      <c r="C28" s="64" t="s">
        <v>139</v>
      </c>
      <c r="D28" s="62">
        <v>385143</v>
      </c>
      <c r="E28" s="63" t="s">
        <v>78</v>
      </c>
      <c r="F28" s="64" t="s">
        <v>75</v>
      </c>
      <c r="G28" s="65">
        <v>385304</v>
      </c>
      <c r="H28" s="63" t="s">
        <v>327</v>
      </c>
      <c r="I28" s="64" t="s">
        <v>319</v>
      </c>
      <c r="J28" s="66">
        <v>387054</v>
      </c>
      <c r="K28" s="67" t="s">
        <v>328</v>
      </c>
      <c r="L28" s="68" t="s">
        <v>313</v>
      </c>
    </row>
    <row r="29" spans="1:12" ht="13.5">
      <c r="A29" s="62">
        <v>385038</v>
      </c>
      <c r="B29" s="63" t="s">
        <v>100</v>
      </c>
      <c r="C29" s="64" t="s">
        <v>329</v>
      </c>
      <c r="D29" s="62">
        <v>385150</v>
      </c>
      <c r="E29" s="63" t="s">
        <v>331</v>
      </c>
      <c r="F29" s="64" t="s">
        <v>332</v>
      </c>
      <c r="G29" s="65">
        <v>385305</v>
      </c>
      <c r="H29" s="63" t="s">
        <v>267</v>
      </c>
      <c r="I29" s="64" t="s">
        <v>183</v>
      </c>
      <c r="J29" s="65">
        <v>387056</v>
      </c>
      <c r="K29" s="63" t="s">
        <v>83</v>
      </c>
      <c r="L29" s="64" t="s">
        <v>8</v>
      </c>
    </row>
    <row r="30" spans="1:12" ht="13.5">
      <c r="A30" s="69">
        <v>385039</v>
      </c>
      <c r="B30" s="70" t="s">
        <v>117</v>
      </c>
      <c r="C30" s="71" t="s">
        <v>333</v>
      </c>
      <c r="D30" s="69">
        <v>385152</v>
      </c>
      <c r="E30" s="70" t="s">
        <v>54</v>
      </c>
      <c r="F30" s="71" t="s">
        <v>334</v>
      </c>
      <c r="G30" s="72">
        <v>385331</v>
      </c>
      <c r="H30" s="70" t="s">
        <v>177</v>
      </c>
      <c r="I30" s="71" t="s">
        <v>282</v>
      </c>
      <c r="J30" s="69">
        <v>387057</v>
      </c>
      <c r="K30" s="70" t="s">
        <v>335</v>
      </c>
      <c r="L30" s="71" t="s">
        <v>336</v>
      </c>
    </row>
  </sheetData>
  <sheetProtection sheet="1" objects="1" scenarios="1"/>
  <mergeCells count="1">
    <mergeCell ref="A1:L1"/>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L129"/>
  <sheetViews>
    <sheetView zoomScale="90" zoomScaleNormal="90" zoomScalePageLayoutView="0" workbookViewId="0" topLeftCell="A2">
      <selection activeCell="B2" sqref="B2"/>
    </sheetView>
  </sheetViews>
  <sheetFormatPr defaultColWidth="9.00390625" defaultRowHeight="13.5"/>
  <cols>
    <col min="1" max="1" width="5.25390625" style="0" bestFit="1" customWidth="1"/>
    <col min="2" max="2" width="10.50390625" style="0" bestFit="1" customWidth="1"/>
    <col min="4" max="4" width="5.50390625" style="0" bestFit="1" customWidth="1"/>
    <col min="5" max="5" width="11.375" style="0" customWidth="1"/>
    <col min="7" max="7" width="5.875" style="0" bestFit="1" customWidth="1"/>
    <col min="8" max="8" width="14.625" style="0" customWidth="1"/>
    <col min="9" max="9" width="5.875" style="0" bestFit="1" customWidth="1"/>
    <col min="10" max="10" width="14.625" style="0" bestFit="1" customWidth="1"/>
    <col min="11" max="11" width="3.875" style="0" bestFit="1" customWidth="1"/>
    <col min="12" max="12" width="4.00390625" style="0" bestFit="1" customWidth="1"/>
  </cols>
  <sheetData>
    <row r="1" spans="1:12" ht="13.5">
      <c r="A1" t="s">
        <v>248</v>
      </c>
      <c r="B1" t="s">
        <v>337</v>
      </c>
      <c r="C1" t="s">
        <v>338</v>
      </c>
      <c r="D1" t="s">
        <v>242</v>
      </c>
      <c r="E1" t="s">
        <v>94</v>
      </c>
      <c r="F1" t="s">
        <v>341</v>
      </c>
      <c r="G1" t="s">
        <v>342</v>
      </c>
      <c r="H1" t="s">
        <v>343</v>
      </c>
      <c r="I1" t="s">
        <v>344</v>
      </c>
      <c r="J1" t="s">
        <v>345</v>
      </c>
      <c r="K1" t="s">
        <v>304</v>
      </c>
      <c r="L1" t="s">
        <v>346</v>
      </c>
    </row>
    <row r="2" spans="2:12" ht="13.5">
      <c r="B2">
        <v>240513001</v>
      </c>
      <c r="C2">
        <v>496051</v>
      </c>
      <c r="D2">
        <v>3246</v>
      </c>
      <c r="E2" t="s">
        <v>347</v>
      </c>
      <c r="F2" t="s">
        <v>348</v>
      </c>
      <c r="H2" t="s">
        <v>350</v>
      </c>
      <c r="K2">
        <v>2</v>
      </c>
      <c r="L2">
        <v>38</v>
      </c>
    </row>
    <row r="9" spans="2:12" ht="13.5">
      <c r="B9" t="s">
        <v>193</v>
      </c>
      <c r="C9" t="s">
        <v>338</v>
      </c>
      <c r="D9" t="s">
        <v>242</v>
      </c>
      <c r="E9" t="s">
        <v>94</v>
      </c>
      <c r="F9" t="s">
        <v>341</v>
      </c>
      <c r="H9" t="s">
        <v>343</v>
      </c>
      <c r="J9" t="s">
        <v>345</v>
      </c>
      <c r="K9" t="s">
        <v>304</v>
      </c>
      <c r="L9" t="s">
        <v>346</v>
      </c>
    </row>
    <row r="10" spans="1:12" ht="13.5">
      <c r="A10">
        <v>1</v>
      </c>
      <c r="C10">
        <f>'男子ｴﾝﾄﾘｰ'!C22</f>
        <v>0</v>
      </c>
      <c r="D10">
        <f>'男子ｴﾝﾄﾘｰ'!$D22</f>
        <v>0</v>
      </c>
      <c r="E10" t="str">
        <f>CONCATENATE('男子ｴﾝﾄﾘｰ'!$E22," ",'男子ｴﾝﾄﾘｰ'!$F22," ","(",'男子ｴﾝﾄﾘｰ'!$H22,")")</f>
        <v>  ()</v>
      </c>
      <c r="F10">
        <f>'男子ｴﾝﾄﾘｰ'!$G22</f>
        <v>0</v>
      </c>
      <c r="G10" t="e">
        <f>VLOOKUP('男子ｴﾝﾄﾘｰ'!$I22,code!$B$3:$D$32,2,FALSE)</f>
        <v>#N/A</v>
      </c>
      <c r="H10" t="e">
        <f>CONCATENATE($G10," ",'男子ｴﾝﾄﾘｰ'!$J22)</f>
        <v>#N/A</v>
      </c>
      <c r="I10" t="e">
        <f>VLOOKUP('男子ｴﾝﾄﾘｰ'!$K22,code!$B$3:$D$32,2,FALSE)</f>
        <v>#N/A</v>
      </c>
      <c r="J10" t="e">
        <f>CONCATENATE($I10," ",'男子ｴﾝﾄﾘｰ'!$L22)</f>
        <v>#N/A</v>
      </c>
      <c r="K10">
        <v>1</v>
      </c>
      <c r="L10">
        <v>38</v>
      </c>
    </row>
    <row r="11" spans="1:12" ht="13.5">
      <c r="A11">
        <v>2</v>
      </c>
      <c r="C11">
        <f>'男子ｴﾝﾄﾘｰ'!C23</f>
        <v>0</v>
      </c>
      <c r="D11">
        <f>'男子ｴﾝﾄﾘｰ'!$D23</f>
        <v>0</v>
      </c>
      <c r="E11" t="str">
        <f>CONCATENATE('男子ｴﾝﾄﾘｰ'!$E23," ",'男子ｴﾝﾄﾘｰ'!$F23," ","(",'男子ｴﾝﾄﾘｰ'!$H23,")")</f>
        <v>  ()</v>
      </c>
      <c r="F11">
        <f>'男子ｴﾝﾄﾘｰ'!$G23</f>
        <v>0</v>
      </c>
      <c r="G11" t="e">
        <f>VLOOKUP('男子ｴﾝﾄﾘｰ'!$I23,code!$B$3:$D$32,2,FALSE)</f>
        <v>#N/A</v>
      </c>
      <c r="H11" t="e">
        <f>CONCATENATE($G11," ",'男子ｴﾝﾄﾘｰ'!$J23)</f>
        <v>#N/A</v>
      </c>
      <c r="I11" t="e">
        <f>VLOOKUP('男子ｴﾝﾄﾘｰ'!$K23,code!$B$3:$D$32,2,FALSE)</f>
        <v>#N/A</v>
      </c>
      <c r="J11" t="e">
        <f>CONCATENATE($I11," ",'男子ｴﾝﾄﾘｰ'!$L23)</f>
        <v>#N/A</v>
      </c>
      <c r="K11">
        <v>1</v>
      </c>
      <c r="L11">
        <v>38</v>
      </c>
    </row>
    <row r="12" spans="1:12" ht="13.5">
      <c r="A12">
        <v>3</v>
      </c>
      <c r="C12">
        <f>'男子ｴﾝﾄﾘｰ'!C24</f>
        <v>0</v>
      </c>
      <c r="D12">
        <f>'男子ｴﾝﾄﾘｰ'!$D24</f>
        <v>0</v>
      </c>
      <c r="E12" t="str">
        <f>CONCATENATE('男子ｴﾝﾄﾘｰ'!$E24," ",'男子ｴﾝﾄﾘｰ'!$F24," ","(",'男子ｴﾝﾄﾘｰ'!$H24,")")</f>
        <v>  ()</v>
      </c>
      <c r="F12">
        <f>'男子ｴﾝﾄﾘｰ'!$G24</f>
        <v>0</v>
      </c>
      <c r="G12" t="e">
        <f>VLOOKUP('男子ｴﾝﾄﾘｰ'!$I24,code!$B$3:$D$32,2,FALSE)</f>
        <v>#N/A</v>
      </c>
      <c r="H12" t="e">
        <f>CONCATENATE($G12," ",'男子ｴﾝﾄﾘｰ'!$J24)</f>
        <v>#N/A</v>
      </c>
      <c r="I12" t="e">
        <f>VLOOKUP('男子ｴﾝﾄﾘｰ'!$K24,code!$B$3:$D$32,2,FALSE)</f>
        <v>#N/A</v>
      </c>
      <c r="J12" t="e">
        <f>CONCATENATE($I12," ",'男子ｴﾝﾄﾘｰ'!$L24)</f>
        <v>#N/A</v>
      </c>
      <c r="K12">
        <v>1</v>
      </c>
      <c r="L12">
        <v>38</v>
      </c>
    </row>
    <row r="13" spans="1:12" ht="13.5">
      <c r="A13">
        <v>4</v>
      </c>
      <c r="C13">
        <f>'男子ｴﾝﾄﾘｰ'!C25</f>
        <v>0</v>
      </c>
      <c r="D13">
        <f>'男子ｴﾝﾄﾘｰ'!$D25</f>
        <v>0</v>
      </c>
      <c r="E13" t="str">
        <f>CONCATENATE('男子ｴﾝﾄﾘｰ'!$E25," ",'男子ｴﾝﾄﾘｰ'!$F25," ","(",'男子ｴﾝﾄﾘｰ'!$H25,")")</f>
        <v>  ()</v>
      </c>
      <c r="F13">
        <f>'男子ｴﾝﾄﾘｰ'!$G25</f>
        <v>0</v>
      </c>
      <c r="G13" t="e">
        <f>VLOOKUP('男子ｴﾝﾄﾘｰ'!$I25,code!$B$3:$D$32,2,FALSE)</f>
        <v>#N/A</v>
      </c>
      <c r="H13" t="e">
        <f>CONCATENATE($G13," ",'男子ｴﾝﾄﾘｰ'!$J25)</f>
        <v>#N/A</v>
      </c>
      <c r="I13" t="e">
        <f>VLOOKUP('男子ｴﾝﾄﾘｰ'!$K25,code!$B$3:$D$32,2,FALSE)</f>
        <v>#N/A</v>
      </c>
      <c r="J13" t="e">
        <f>CONCATENATE($I13," ",'男子ｴﾝﾄﾘｰ'!$L25)</f>
        <v>#N/A</v>
      </c>
      <c r="K13">
        <v>1</v>
      </c>
      <c r="L13">
        <v>38</v>
      </c>
    </row>
    <row r="14" spans="1:12" ht="13.5">
      <c r="A14">
        <v>5</v>
      </c>
      <c r="C14">
        <f>'男子ｴﾝﾄﾘｰ'!C26</f>
        <v>0</v>
      </c>
      <c r="D14">
        <f>'男子ｴﾝﾄﾘｰ'!$D26</f>
        <v>0</v>
      </c>
      <c r="E14" t="str">
        <f>CONCATENATE('男子ｴﾝﾄﾘｰ'!$E26," ",'男子ｴﾝﾄﾘｰ'!$F26," ","(",'男子ｴﾝﾄﾘｰ'!$H26,")")</f>
        <v>  ()</v>
      </c>
      <c r="F14">
        <f>'男子ｴﾝﾄﾘｰ'!$G26</f>
        <v>0</v>
      </c>
      <c r="G14" t="e">
        <f>VLOOKUP('男子ｴﾝﾄﾘｰ'!$I26,code!$B$3:$D$32,2,FALSE)</f>
        <v>#N/A</v>
      </c>
      <c r="H14" t="e">
        <f>CONCATENATE($G14," ",'男子ｴﾝﾄﾘｰ'!$J26)</f>
        <v>#N/A</v>
      </c>
      <c r="I14" t="e">
        <f>VLOOKUP('男子ｴﾝﾄﾘｰ'!$K26,code!$B$3:$D$32,2,FALSE)</f>
        <v>#N/A</v>
      </c>
      <c r="J14" t="e">
        <f>CONCATENATE($I14," ",'男子ｴﾝﾄﾘｰ'!$L26)</f>
        <v>#N/A</v>
      </c>
      <c r="K14">
        <v>1</v>
      </c>
      <c r="L14">
        <v>38</v>
      </c>
    </row>
    <row r="15" spans="1:12" ht="13.5">
      <c r="A15">
        <v>6</v>
      </c>
      <c r="C15">
        <f>'男子ｴﾝﾄﾘｰ'!C27</f>
        <v>0</v>
      </c>
      <c r="D15">
        <f>'男子ｴﾝﾄﾘｰ'!$D27</f>
        <v>0</v>
      </c>
      <c r="E15" t="str">
        <f>CONCATENATE('男子ｴﾝﾄﾘｰ'!$E27," ",'男子ｴﾝﾄﾘｰ'!$F27," ","(",'男子ｴﾝﾄﾘｰ'!$H27,")")</f>
        <v>  ()</v>
      </c>
      <c r="F15">
        <f>'男子ｴﾝﾄﾘｰ'!$G27</f>
        <v>0</v>
      </c>
      <c r="G15" t="e">
        <f>VLOOKUP('男子ｴﾝﾄﾘｰ'!$I27,code!$B$3:$D$32,2,FALSE)</f>
        <v>#N/A</v>
      </c>
      <c r="H15" t="e">
        <f>CONCATENATE($G15," ",'男子ｴﾝﾄﾘｰ'!$J27)</f>
        <v>#N/A</v>
      </c>
      <c r="I15" t="e">
        <f>VLOOKUP('男子ｴﾝﾄﾘｰ'!$K27,code!$B$3:$D$32,2,FALSE)</f>
        <v>#N/A</v>
      </c>
      <c r="J15" t="e">
        <f>CONCATENATE($I15," ",'男子ｴﾝﾄﾘｰ'!$L27)</f>
        <v>#N/A</v>
      </c>
      <c r="K15">
        <v>1</v>
      </c>
      <c r="L15">
        <v>38</v>
      </c>
    </row>
    <row r="16" spans="1:12" ht="13.5">
      <c r="A16">
        <v>7</v>
      </c>
      <c r="C16">
        <f>'男子ｴﾝﾄﾘｰ'!C28</f>
        <v>0</v>
      </c>
      <c r="D16">
        <f>'男子ｴﾝﾄﾘｰ'!$D28</f>
        <v>0</v>
      </c>
      <c r="E16" t="str">
        <f>CONCATENATE('男子ｴﾝﾄﾘｰ'!$E28," ",'男子ｴﾝﾄﾘｰ'!$F28," ","(",'男子ｴﾝﾄﾘｰ'!$H28,")")</f>
        <v>  ()</v>
      </c>
      <c r="F16">
        <f>'男子ｴﾝﾄﾘｰ'!$G28</f>
        <v>0</v>
      </c>
      <c r="G16" t="e">
        <f>VLOOKUP('男子ｴﾝﾄﾘｰ'!$I28,code!$B$3:$D$32,2,FALSE)</f>
        <v>#N/A</v>
      </c>
      <c r="H16" t="e">
        <f>CONCATENATE($G16," ",'男子ｴﾝﾄﾘｰ'!$J28)</f>
        <v>#N/A</v>
      </c>
      <c r="I16" t="e">
        <f>VLOOKUP('男子ｴﾝﾄﾘｰ'!$K28,code!$B$3:$D$32,2,FALSE)</f>
        <v>#N/A</v>
      </c>
      <c r="J16" t="e">
        <f>CONCATENATE($I16," ",'男子ｴﾝﾄﾘｰ'!$L28)</f>
        <v>#N/A</v>
      </c>
      <c r="K16">
        <v>1</v>
      </c>
      <c r="L16">
        <v>38</v>
      </c>
    </row>
    <row r="17" spans="1:12" ht="13.5">
      <c r="A17">
        <v>8</v>
      </c>
      <c r="C17">
        <f>'男子ｴﾝﾄﾘｰ'!C29</f>
        <v>0</v>
      </c>
      <c r="D17">
        <f>'男子ｴﾝﾄﾘｰ'!$D29</f>
        <v>0</v>
      </c>
      <c r="E17" t="str">
        <f>CONCATENATE('男子ｴﾝﾄﾘｰ'!$E29," ",'男子ｴﾝﾄﾘｰ'!$F29," ","(",'男子ｴﾝﾄﾘｰ'!$H29,")")</f>
        <v>  ()</v>
      </c>
      <c r="F17">
        <f>'男子ｴﾝﾄﾘｰ'!$G29</f>
        <v>0</v>
      </c>
      <c r="G17" t="e">
        <f>VLOOKUP('男子ｴﾝﾄﾘｰ'!$I29,code!$B$3:$D$32,2,FALSE)</f>
        <v>#N/A</v>
      </c>
      <c r="H17" t="e">
        <f>CONCATENATE($G17," ",'男子ｴﾝﾄﾘｰ'!$J29)</f>
        <v>#N/A</v>
      </c>
      <c r="I17" t="e">
        <f>VLOOKUP('男子ｴﾝﾄﾘｰ'!$K29,code!$B$3:$D$32,2,FALSE)</f>
        <v>#N/A</v>
      </c>
      <c r="J17" t="e">
        <f>CONCATENATE($I17," ",'男子ｴﾝﾄﾘｰ'!$L29)</f>
        <v>#N/A</v>
      </c>
      <c r="K17">
        <v>1</v>
      </c>
      <c r="L17">
        <v>38</v>
      </c>
    </row>
    <row r="18" spans="1:12" ht="13.5">
      <c r="A18">
        <v>9</v>
      </c>
      <c r="C18">
        <f>'男子ｴﾝﾄﾘｰ'!C30</f>
        <v>0</v>
      </c>
      <c r="D18">
        <f>'男子ｴﾝﾄﾘｰ'!$D30</f>
        <v>0</v>
      </c>
      <c r="E18" t="str">
        <f>CONCATENATE('男子ｴﾝﾄﾘｰ'!$E30," ",'男子ｴﾝﾄﾘｰ'!$F30," ","(",'男子ｴﾝﾄﾘｰ'!$H30,")")</f>
        <v>  ()</v>
      </c>
      <c r="F18">
        <f>'男子ｴﾝﾄﾘｰ'!$G30</f>
        <v>0</v>
      </c>
      <c r="G18" t="e">
        <f>VLOOKUP('男子ｴﾝﾄﾘｰ'!$I30,code!$B$3:$D$32,2,FALSE)</f>
        <v>#N/A</v>
      </c>
      <c r="H18" t="e">
        <f>CONCATENATE($G18," ",'男子ｴﾝﾄﾘｰ'!$J30)</f>
        <v>#N/A</v>
      </c>
      <c r="I18" t="e">
        <f>VLOOKUP('男子ｴﾝﾄﾘｰ'!$K30,code!$B$3:$D$32,2,FALSE)</f>
        <v>#N/A</v>
      </c>
      <c r="J18" t="e">
        <f>CONCATENATE($I18," ",'男子ｴﾝﾄﾘｰ'!$L30)</f>
        <v>#N/A</v>
      </c>
      <c r="K18">
        <v>1</v>
      </c>
      <c r="L18">
        <v>38</v>
      </c>
    </row>
    <row r="19" spans="1:12" ht="13.5">
      <c r="A19">
        <v>10</v>
      </c>
      <c r="C19">
        <f>'男子ｴﾝﾄﾘｰ'!C31</f>
        <v>0</v>
      </c>
      <c r="D19">
        <f>'男子ｴﾝﾄﾘｰ'!$D31</f>
        <v>0</v>
      </c>
      <c r="E19" t="str">
        <f>CONCATENATE('男子ｴﾝﾄﾘｰ'!$E31," ",'男子ｴﾝﾄﾘｰ'!$F31," ","(",'男子ｴﾝﾄﾘｰ'!$H31,")")</f>
        <v>  ()</v>
      </c>
      <c r="F19">
        <f>'男子ｴﾝﾄﾘｰ'!$G31</f>
        <v>0</v>
      </c>
      <c r="G19" t="e">
        <f>VLOOKUP('男子ｴﾝﾄﾘｰ'!$I31,code!$B$3:$D$32,2,FALSE)</f>
        <v>#N/A</v>
      </c>
      <c r="H19" t="e">
        <f>CONCATENATE($G19," ",'男子ｴﾝﾄﾘｰ'!$J31)</f>
        <v>#N/A</v>
      </c>
      <c r="I19" t="e">
        <f>VLOOKUP('男子ｴﾝﾄﾘｰ'!$K31,code!$B$3:$D$32,2,FALSE)</f>
        <v>#N/A</v>
      </c>
      <c r="J19" t="e">
        <f>CONCATENATE($I19," ",'男子ｴﾝﾄﾘｰ'!$L31)</f>
        <v>#N/A</v>
      </c>
      <c r="K19">
        <v>1</v>
      </c>
      <c r="L19">
        <v>38</v>
      </c>
    </row>
    <row r="20" spans="1:12" ht="13.5">
      <c r="A20">
        <v>11</v>
      </c>
      <c r="C20">
        <f>'男子ｴﾝﾄﾘｰ'!C32</f>
        <v>0</v>
      </c>
      <c r="D20">
        <f>'男子ｴﾝﾄﾘｰ'!$D32</f>
        <v>0</v>
      </c>
      <c r="E20" t="str">
        <f>CONCATENATE('男子ｴﾝﾄﾘｰ'!$E32," ",'男子ｴﾝﾄﾘｰ'!$F32," ","(",'男子ｴﾝﾄﾘｰ'!$H32,")")</f>
        <v>  ()</v>
      </c>
      <c r="F20">
        <f>'男子ｴﾝﾄﾘｰ'!$G32</f>
        <v>0</v>
      </c>
      <c r="G20" t="e">
        <f>VLOOKUP('男子ｴﾝﾄﾘｰ'!$I32,code!$B$3:$D$32,2,FALSE)</f>
        <v>#N/A</v>
      </c>
      <c r="H20" t="e">
        <f>CONCATENATE($G20," ",'男子ｴﾝﾄﾘｰ'!$J32)</f>
        <v>#N/A</v>
      </c>
      <c r="I20" t="e">
        <f>VLOOKUP('男子ｴﾝﾄﾘｰ'!$K32,code!$B$3:$D$32,2,FALSE)</f>
        <v>#N/A</v>
      </c>
      <c r="J20" t="e">
        <f>CONCATENATE($I20," ",'男子ｴﾝﾄﾘｰ'!$L32)</f>
        <v>#N/A</v>
      </c>
      <c r="K20">
        <v>1</v>
      </c>
      <c r="L20">
        <v>38</v>
      </c>
    </row>
    <row r="21" spans="1:12" ht="13.5">
      <c r="A21">
        <v>12</v>
      </c>
      <c r="C21">
        <f>'男子ｴﾝﾄﾘｰ'!C33</f>
        <v>0</v>
      </c>
      <c r="D21">
        <f>'男子ｴﾝﾄﾘｰ'!$D33</f>
        <v>0</v>
      </c>
      <c r="E21" t="str">
        <f>CONCATENATE('男子ｴﾝﾄﾘｰ'!$E33," ",'男子ｴﾝﾄﾘｰ'!$F33," ","(",'男子ｴﾝﾄﾘｰ'!$H33,")")</f>
        <v>  ()</v>
      </c>
      <c r="F21">
        <f>'男子ｴﾝﾄﾘｰ'!$G33</f>
        <v>0</v>
      </c>
      <c r="G21" t="e">
        <f>VLOOKUP('男子ｴﾝﾄﾘｰ'!$I33,code!$B$3:$D$32,2,FALSE)</f>
        <v>#N/A</v>
      </c>
      <c r="H21" t="e">
        <f>CONCATENATE($G21," ",'男子ｴﾝﾄﾘｰ'!$J33)</f>
        <v>#N/A</v>
      </c>
      <c r="I21" t="e">
        <f>VLOOKUP('男子ｴﾝﾄﾘｰ'!$K33,code!$B$3:$D$32,2,FALSE)</f>
        <v>#N/A</v>
      </c>
      <c r="J21" t="e">
        <f>CONCATENATE($I21," ",'男子ｴﾝﾄﾘｰ'!$L33)</f>
        <v>#N/A</v>
      </c>
      <c r="K21">
        <v>1</v>
      </c>
      <c r="L21">
        <v>38</v>
      </c>
    </row>
    <row r="22" spans="1:12" ht="13.5">
      <c r="A22">
        <v>13</v>
      </c>
      <c r="C22">
        <f>'男子ｴﾝﾄﾘｰ'!C34</f>
        <v>0</v>
      </c>
      <c r="D22">
        <f>'男子ｴﾝﾄﾘｰ'!$D34</f>
        <v>0</v>
      </c>
      <c r="E22" t="str">
        <f>CONCATENATE('男子ｴﾝﾄﾘｰ'!$E34," ",'男子ｴﾝﾄﾘｰ'!$F34," ","(",'男子ｴﾝﾄﾘｰ'!$H34,")")</f>
        <v>  ()</v>
      </c>
      <c r="F22">
        <f>'男子ｴﾝﾄﾘｰ'!$G34</f>
        <v>0</v>
      </c>
      <c r="G22" t="e">
        <f>VLOOKUP('男子ｴﾝﾄﾘｰ'!$I34,code!$B$3:$D$32,2,FALSE)</f>
        <v>#N/A</v>
      </c>
      <c r="H22" t="e">
        <f>CONCATENATE($G22," ",'男子ｴﾝﾄﾘｰ'!$J34)</f>
        <v>#N/A</v>
      </c>
      <c r="I22" t="e">
        <f>VLOOKUP('男子ｴﾝﾄﾘｰ'!$K34,code!$B$3:$D$32,2,FALSE)</f>
        <v>#N/A</v>
      </c>
      <c r="J22" t="e">
        <f>CONCATENATE($I22," ",'男子ｴﾝﾄﾘｰ'!$L34)</f>
        <v>#N/A</v>
      </c>
      <c r="K22">
        <v>1</v>
      </c>
      <c r="L22">
        <v>38</v>
      </c>
    </row>
    <row r="23" spans="1:12" ht="13.5">
      <c r="A23">
        <v>14</v>
      </c>
      <c r="C23">
        <f>'男子ｴﾝﾄﾘｰ'!C35</f>
        <v>0</v>
      </c>
      <c r="D23">
        <f>'男子ｴﾝﾄﾘｰ'!$D35</f>
        <v>0</v>
      </c>
      <c r="E23" t="str">
        <f>CONCATENATE('男子ｴﾝﾄﾘｰ'!$E35," ",'男子ｴﾝﾄﾘｰ'!$F35," ","(",'男子ｴﾝﾄﾘｰ'!$H35,")")</f>
        <v>  ()</v>
      </c>
      <c r="F23">
        <f>'男子ｴﾝﾄﾘｰ'!$G35</f>
        <v>0</v>
      </c>
      <c r="G23" t="e">
        <f>VLOOKUP('男子ｴﾝﾄﾘｰ'!$I35,code!$B$3:$D$32,2,FALSE)</f>
        <v>#N/A</v>
      </c>
      <c r="H23" t="e">
        <f>CONCATENATE($G23," ",'男子ｴﾝﾄﾘｰ'!$J35)</f>
        <v>#N/A</v>
      </c>
      <c r="I23" t="e">
        <f>VLOOKUP('男子ｴﾝﾄﾘｰ'!$K35,code!$B$3:$D$32,2,FALSE)</f>
        <v>#N/A</v>
      </c>
      <c r="J23" t="e">
        <f>CONCATENATE($I23," ",'男子ｴﾝﾄﾘｰ'!$L35)</f>
        <v>#N/A</v>
      </c>
      <c r="K23">
        <v>1</v>
      </c>
      <c r="L23">
        <v>38</v>
      </c>
    </row>
    <row r="24" spans="1:12" ht="13.5">
      <c r="A24">
        <v>15</v>
      </c>
      <c r="C24">
        <f>'男子ｴﾝﾄﾘｰ'!C36</f>
        <v>0</v>
      </c>
      <c r="D24">
        <f>'男子ｴﾝﾄﾘｰ'!$D36</f>
        <v>0</v>
      </c>
      <c r="E24" t="str">
        <f>CONCATENATE('男子ｴﾝﾄﾘｰ'!$E36," ",'男子ｴﾝﾄﾘｰ'!$F36," ","(",'男子ｴﾝﾄﾘｰ'!$H36,")")</f>
        <v>  ()</v>
      </c>
      <c r="F24">
        <f>'男子ｴﾝﾄﾘｰ'!$G36</f>
        <v>0</v>
      </c>
      <c r="G24" t="e">
        <f>VLOOKUP('男子ｴﾝﾄﾘｰ'!$I36,code!$B$3:$D$32,2,FALSE)</f>
        <v>#N/A</v>
      </c>
      <c r="H24" t="e">
        <f>CONCATENATE($G24," ",'男子ｴﾝﾄﾘｰ'!$J36)</f>
        <v>#N/A</v>
      </c>
      <c r="I24" t="e">
        <f>VLOOKUP('男子ｴﾝﾄﾘｰ'!$K36,code!$B$3:$D$32,2,FALSE)</f>
        <v>#N/A</v>
      </c>
      <c r="J24" t="e">
        <f>CONCATENATE($I24," ",'男子ｴﾝﾄﾘｰ'!$L36)</f>
        <v>#N/A</v>
      </c>
      <c r="K24">
        <v>1</v>
      </c>
      <c r="L24">
        <v>38</v>
      </c>
    </row>
    <row r="25" spans="1:12" ht="13.5">
      <c r="A25">
        <v>16</v>
      </c>
      <c r="C25">
        <f>'男子ｴﾝﾄﾘｰ'!C37</f>
        <v>0</v>
      </c>
      <c r="D25">
        <f>'男子ｴﾝﾄﾘｰ'!$D37</f>
        <v>0</v>
      </c>
      <c r="E25" t="str">
        <f>CONCATENATE('男子ｴﾝﾄﾘｰ'!$E37," ",'男子ｴﾝﾄﾘｰ'!$F37," ","(",'男子ｴﾝﾄﾘｰ'!$H37,")")</f>
        <v>  ()</v>
      </c>
      <c r="F25">
        <f>'男子ｴﾝﾄﾘｰ'!$G37</f>
        <v>0</v>
      </c>
      <c r="G25" t="e">
        <f>VLOOKUP('男子ｴﾝﾄﾘｰ'!$I37,code!$B$3:$D$32,2,FALSE)</f>
        <v>#N/A</v>
      </c>
      <c r="H25" t="e">
        <f>CONCATENATE($G25," ",'男子ｴﾝﾄﾘｰ'!$J37)</f>
        <v>#N/A</v>
      </c>
      <c r="I25" t="e">
        <f>VLOOKUP('男子ｴﾝﾄﾘｰ'!$K37,code!$B$3:$D$32,2,FALSE)</f>
        <v>#N/A</v>
      </c>
      <c r="J25" t="e">
        <f>CONCATENATE($I25," ",'男子ｴﾝﾄﾘｰ'!$L37)</f>
        <v>#N/A</v>
      </c>
      <c r="K25">
        <v>1</v>
      </c>
      <c r="L25">
        <v>38</v>
      </c>
    </row>
    <row r="26" spans="1:12" ht="13.5">
      <c r="A26">
        <v>17</v>
      </c>
      <c r="C26">
        <f>'男子ｴﾝﾄﾘｰ'!C38</f>
        <v>0</v>
      </c>
      <c r="D26">
        <f>'男子ｴﾝﾄﾘｰ'!$D38</f>
        <v>0</v>
      </c>
      <c r="E26" t="str">
        <f>CONCATENATE('男子ｴﾝﾄﾘｰ'!$E38," ",'男子ｴﾝﾄﾘｰ'!$F38," ","(",'男子ｴﾝﾄﾘｰ'!$H38,")")</f>
        <v>  ()</v>
      </c>
      <c r="F26">
        <f>'男子ｴﾝﾄﾘｰ'!$G38</f>
        <v>0</v>
      </c>
      <c r="G26" t="e">
        <f>VLOOKUP('男子ｴﾝﾄﾘｰ'!$I38,code!$B$3:$D$32,2,FALSE)</f>
        <v>#N/A</v>
      </c>
      <c r="H26" t="e">
        <f>CONCATENATE($G26," ",'男子ｴﾝﾄﾘｰ'!$J38)</f>
        <v>#N/A</v>
      </c>
      <c r="I26" t="e">
        <f>VLOOKUP('男子ｴﾝﾄﾘｰ'!$K38,code!$B$3:$D$32,2,FALSE)</f>
        <v>#N/A</v>
      </c>
      <c r="J26" t="e">
        <f>CONCATENATE($I26," ",'男子ｴﾝﾄﾘｰ'!$L38)</f>
        <v>#N/A</v>
      </c>
      <c r="K26">
        <v>1</v>
      </c>
      <c r="L26">
        <v>38</v>
      </c>
    </row>
    <row r="27" spans="1:12" ht="13.5">
      <c r="A27">
        <v>18</v>
      </c>
      <c r="C27">
        <f>'男子ｴﾝﾄﾘｰ'!C39</f>
        <v>0</v>
      </c>
      <c r="D27">
        <f>'男子ｴﾝﾄﾘｰ'!$D39</f>
        <v>0</v>
      </c>
      <c r="E27" t="str">
        <f>CONCATENATE('男子ｴﾝﾄﾘｰ'!$E39," ",'男子ｴﾝﾄﾘｰ'!$F39," ","(",'男子ｴﾝﾄﾘｰ'!$H39,")")</f>
        <v>  ()</v>
      </c>
      <c r="F27">
        <f>'男子ｴﾝﾄﾘｰ'!$G39</f>
        <v>0</v>
      </c>
      <c r="G27" t="e">
        <f>VLOOKUP('男子ｴﾝﾄﾘｰ'!$I39,code!$B$3:$D$32,2,FALSE)</f>
        <v>#N/A</v>
      </c>
      <c r="H27" t="e">
        <f>CONCATENATE($G27," ",'男子ｴﾝﾄﾘｰ'!$J39)</f>
        <v>#N/A</v>
      </c>
      <c r="I27" t="e">
        <f>VLOOKUP('男子ｴﾝﾄﾘｰ'!$K39,code!$B$3:$D$32,2,FALSE)</f>
        <v>#N/A</v>
      </c>
      <c r="J27" t="e">
        <f>CONCATENATE($I27," ",'男子ｴﾝﾄﾘｰ'!$L39)</f>
        <v>#N/A</v>
      </c>
      <c r="K27">
        <v>1</v>
      </c>
      <c r="L27">
        <v>38</v>
      </c>
    </row>
    <row r="28" spans="1:12" ht="13.5">
      <c r="A28">
        <v>19</v>
      </c>
      <c r="C28">
        <f>'男子ｴﾝﾄﾘｰ'!C40</f>
        <v>0</v>
      </c>
      <c r="D28">
        <f>'男子ｴﾝﾄﾘｰ'!$D40</f>
        <v>0</v>
      </c>
      <c r="E28" t="str">
        <f>CONCATENATE('男子ｴﾝﾄﾘｰ'!$E40," ",'男子ｴﾝﾄﾘｰ'!$F40," ","(",'男子ｴﾝﾄﾘｰ'!$H40,")")</f>
        <v>  ()</v>
      </c>
      <c r="F28">
        <f>'男子ｴﾝﾄﾘｰ'!$G40</f>
        <v>0</v>
      </c>
      <c r="G28" t="e">
        <f>VLOOKUP('男子ｴﾝﾄﾘｰ'!$I40,code!$B$3:$D$32,2,FALSE)</f>
        <v>#N/A</v>
      </c>
      <c r="H28" t="e">
        <f>CONCATENATE($G28," ",'男子ｴﾝﾄﾘｰ'!$J40)</f>
        <v>#N/A</v>
      </c>
      <c r="I28" t="e">
        <f>VLOOKUP('男子ｴﾝﾄﾘｰ'!$K40,code!$B$3:$D$32,2,FALSE)</f>
        <v>#N/A</v>
      </c>
      <c r="J28" t="e">
        <f>CONCATENATE($I28," ",'男子ｴﾝﾄﾘｰ'!$L40)</f>
        <v>#N/A</v>
      </c>
      <c r="K28">
        <v>1</v>
      </c>
      <c r="L28">
        <v>38</v>
      </c>
    </row>
    <row r="29" spans="1:12" ht="13.5">
      <c r="A29">
        <v>20</v>
      </c>
      <c r="C29">
        <f>'男子ｴﾝﾄﾘｰ'!C41</f>
        <v>0</v>
      </c>
      <c r="D29">
        <f>'男子ｴﾝﾄﾘｰ'!$D41</f>
        <v>0</v>
      </c>
      <c r="E29" t="str">
        <f>CONCATENATE('男子ｴﾝﾄﾘｰ'!$E41," ",'男子ｴﾝﾄﾘｰ'!$F41," ","(",'男子ｴﾝﾄﾘｰ'!$H41,")")</f>
        <v>  ()</v>
      </c>
      <c r="F29">
        <f>'男子ｴﾝﾄﾘｰ'!$G41</f>
        <v>0</v>
      </c>
      <c r="G29" t="e">
        <f>VLOOKUP('男子ｴﾝﾄﾘｰ'!$I41,code!$B$3:$D$32,2,FALSE)</f>
        <v>#N/A</v>
      </c>
      <c r="H29" t="e">
        <f>CONCATENATE($G29," ",'男子ｴﾝﾄﾘｰ'!$J41)</f>
        <v>#N/A</v>
      </c>
      <c r="I29" t="e">
        <f>VLOOKUP('男子ｴﾝﾄﾘｰ'!$K41,code!$B$3:$D$32,2,FALSE)</f>
        <v>#N/A</v>
      </c>
      <c r="J29" t="e">
        <f>CONCATENATE($I29," ",'男子ｴﾝﾄﾘｰ'!$L41)</f>
        <v>#N/A</v>
      </c>
      <c r="K29">
        <v>1</v>
      </c>
      <c r="L29">
        <v>38</v>
      </c>
    </row>
    <row r="30" spans="1:12" ht="13.5">
      <c r="A30">
        <v>21</v>
      </c>
      <c r="C30">
        <f>'男子ｴﾝﾄﾘｰ'!C42</f>
        <v>0</v>
      </c>
      <c r="D30">
        <f>'男子ｴﾝﾄﾘｰ'!$D42</f>
        <v>0</v>
      </c>
      <c r="E30" t="str">
        <f>CONCATENATE('男子ｴﾝﾄﾘｰ'!$E42," ",'男子ｴﾝﾄﾘｰ'!$F42," ","(",'男子ｴﾝﾄﾘｰ'!$H42,")")</f>
        <v>  ()</v>
      </c>
      <c r="F30">
        <f>'男子ｴﾝﾄﾘｰ'!$G42</f>
        <v>0</v>
      </c>
      <c r="G30" t="e">
        <f>VLOOKUP('男子ｴﾝﾄﾘｰ'!$I42,code!$B$3:$D$32,2,FALSE)</f>
        <v>#N/A</v>
      </c>
      <c r="H30" t="e">
        <f>CONCATENATE($G30," ",'男子ｴﾝﾄﾘｰ'!$J42)</f>
        <v>#N/A</v>
      </c>
      <c r="I30" t="e">
        <f>VLOOKUP('男子ｴﾝﾄﾘｰ'!$K42,code!$B$3:$D$32,2,FALSE)</f>
        <v>#N/A</v>
      </c>
      <c r="J30" t="e">
        <f>CONCATENATE($I30," ",'男子ｴﾝﾄﾘｰ'!$L42)</f>
        <v>#N/A</v>
      </c>
      <c r="K30">
        <v>1</v>
      </c>
      <c r="L30">
        <v>38</v>
      </c>
    </row>
    <row r="31" spans="1:12" ht="13.5">
      <c r="A31">
        <v>22</v>
      </c>
      <c r="C31">
        <f>'男子ｴﾝﾄﾘｰ'!C43</f>
        <v>0</v>
      </c>
      <c r="D31">
        <f>'男子ｴﾝﾄﾘｰ'!$D43</f>
        <v>0</v>
      </c>
      <c r="E31" t="str">
        <f>CONCATENATE('男子ｴﾝﾄﾘｰ'!$E43," ",'男子ｴﾝﾄﾘｰ'!$F43," ","(",'男子ｴﾝﾄﾘｰ'!$H43,")")</f>
        <v>  ()</v>
      </c>
      <c r="F31">
        <f>'男子ｴﾝﾄﾘｰ'!$G43</f>
        <v>0</v>
      </c>
      <c r="G31" t="e">
        <f>VLOOKUP('男子ｴﾝﾄﾘｰ'!$I43,code!$B$3:$D$32,2,FALSE)</f>
        <v>#N/A</v>
      </c>
      <c r="H31" t="e">
        <f>CONCATENATE($G31," ",'男子ｴﾝﾄﾘｰ'!$J43)</f>
        <v>#N/A</v>
      </c>
      <c r="I31" t="e">
        <f>VLOOKUP('男子ｴﾝﾄﾘｰ'!$K43,code!$B$3:$D$32,2,FALSE)</f>
        <v>#N/A</v>
      </c>
      <c r="J31" t="e">
        <f>CONCATENATE($I31," ",'男子ｴﾝﾄﾘｰ'!$L43)</f>
        <v>#N/A</v>
      </c>
      <c r="K31">
        <v>1</v>
      </c>
      <c r="L31">
        <v>38</v>
      </c>
    </row>
    <row r="32" spans="1:12" ht="13.5">
      <c r="A32">
        <v>23</v>
      </c>
      <c r="C32">
        <f>'男子ｴﾝﾄﾘｰ'!C44</f>
        <v>0</v>
      </c>
      <c r="D32">
        <f>'男子ｴﾝﾄﾘｰ'!$D44</f>
        <v>0</v>
      </c>
      <c r="E32" t="str">
        <f>CONCATENATE('男子ｴﾝﾄﾘｰ'!$E44," ",'男子ｴﾝﾄﾘｰ'!$F44," ","(",'男子ｴﾝﾄﾘｰ'!$H44,")")</f>
        <v>  ()</v>
      </c>
      <c r="F32">
        <f>'男子ｴﾝﾄﾘｰ'!$G44</f>
        <v>0</v>
      </c>
      <c r="G32" t="e">
        <f>VLOOKUP('男子ｴﾝﾄﾘｰ'!$I44,code!$B$3:$D$32,2,FALSE)</f>
        <v>#N/A</v>
      </c>
      <c r="H32" t="e">
        <f>CONCATENATE($G32," ",'男子ｴﾝﾄﾘｰ'!$J44)</f>
        <v>#N/A</v>
      </c>
      <c r="I32" t="e">
        <f>VLOOKUP('男子ｴﾝﾄﾘｰ'!$K44,code!$B$3:$D$32,2,FALSE)</f>
        <v>#N/A</v>
      </c>
      <c r="J32" t="e">
        <f>CONCATENATE($I32," ",'男子ｴﾝﾄﾘｰ'!$L44)</f>
        <v>#N/A</v>
      </c>
      <c r="K32">
        <v>1</v>
      </c>
      <c r="L32">
        <v>38</v>
      </c>
    </row>
    <row r="33" spans="1:12" ht="13.5">
      <c r="A33">
        <v>24</v>
      </c>
      <c r="C33">
        <f>'男子ｴﾝﾄﾘｰ'!C45</f>
        <v>0</v>
      </c>
      <c r="D33">
        <f>'男子ｴﾝﾄﾘｰ'!$D45</f>
        <v>0</v>
      </c>
      <c r="E33" t="str">
        <f>CONCATENATE('男子ｴﾝﾄﾘｰ'!$E45," ",'男子ｴﾝﾄﾘｰ'!$F45," ","(",'男子ｴﾝﾄﾘｰ'!$H45,")")</f>
        <v>  ()</v>
      </c>
      <c r="F33">
        <f>'男子ｴﾝﾄﾘｰ'!$G45</f>
        <v>0</v>
      </c>
      <c r="G33" t="e">
        <f>VLOOKUP('男子ｴﾝﾄﾘｰ'!$I45,code!$B$3:$D$32,2,FALSE)</f>
        <v>#N/A</v>
      </c>
      <c r="H33" t="e">
        <f>CONCATENATE($G33," ",'男子ｴﾝﾄﾘｰ'!$J45)</f>
        <v>#N/A</v>
      </c>
      <c r="I33" t="e">
        <f>VLOOKUP('男子ｴﾝﾄﾘｰ'!$K45,code!$B$3:$D$32,2,FALSE)</f>
        <v>#N/A</v>
      </c>
      <c r="J33" t="e">
        <f>CONCATENATE($I33," ",'男子ｴﾝﾄﾘｰ'!$L45)</f>
        <v>#N/A</v>
      </c>
      <c r="K33">
        <v>1</v>
      </c>
      <c r="L33">
        <v>38</v>
      </c>
    </row>
    <row r="34" spans="1:12" ht="13.5">
      <c r="A34">
        <v>25</v>
      </c>
      <c r="C34">
        <f>'男子ｴﾝﾄﾘｰ'!C46</f>
        <v>0</v>
      </c>
      <c r="D34">
        <f>'男子ｴﾝﾄﾘｰ'!$D46</f>
        <v>0</v>
      </c>
      <c r="E34" t="str">
        <f>CONCATENATE('男子ｴﾝﾄﾘｰ'!$E46," ",'男子ｴﾝﾄﾘｰ'!$F46," ","(",'男子ｴﾝﾄﾘｰ'!$H46,")")</f>
        <v>  ()</v>
      </c>
      <c r="F34">
        <f>'男子ｴﾝﾄﾘｰ'!$G46</f>
        <v>0</v>
      </c>
      <c r="G34" t="e">
        <f>VLOOKUP('男子ｴﾝﾄﾘｰ'!$I46,code!$B$3:$D$32,2,FALSE)</f>
        <v>#N/A</v>
      </c>
      <c r="H34" t="e">
        <f>CONCATENATE($G34," ",'男子ｴﾝﾄﾘｰ'!$J46)</f>
        <v>#N/A</v>
      </c>
      <c r="I34" t="e">
        <f>VLOOKUP('男子ｴﾝﾄﾘｰ'!$K46,code!$B$3:$D$32,2,FALSE)</f>
        <v>#N/A</v>
      </c>
      <c r="J34" t="e">
        <f>CONCATENATE($I34," ",'男子ｴﾝﾄﾘｰ'!$L46)</f>
        <v>#N/A</v>
      </c>
      <c r="K34">
        <v>1</v>
      </c>
      <c r="L34">
        <v>38</v>
      </c>
    </row>
    <row r="35" spans="1:12" ht="13.5">
      <c r="A35">
        <v>26</v>
      </c>
      <c r="C35">
        <f>'男子ｴﾝﾄﾘｰ'!C47</f>
        <v>0</v>
      </c>
      <c r="D35">
        <f>'男子ｴﾝﾄﾘｰ'!$D47</f>
        <v>0</v>
      </c>
      <c r="E35" t="str">
        <f>CONCATENATE('男子ｴﾝﾄﾘｰ'!$E47," ",'男子ｴﾝﾄﾘｰ'!$F47," ","(",'男子ｴﾝﾄﾘｰ'!$H47,")")</f>
        <v>  ()</v>
      </c>
      <c r="F35">
        <f>'男子ｴﾝﾄﾘｰ'!$G47</f>
        <v>0</v>
      </c>
      <c r="G35" t="e">
        <f>VLOOKUP('男子ｴﾝﾄﾘｰ'!$I47,code!$B$3:$D$32,2,FALSE)</f>
        <v>#N/A</v>
      </c>
      <c r="H35" t="e">
        <f>CONCATENATE($G35," ",'男子ｴﾝﾄﾘｰ'!$J47)</f>
        <v>#N/A</v>
      </c>
      <c r="I35" t="e">
        <f>VLOOKUP('男子ｴﾝﾄﾘｰ'!$K47,code!$B$3:$D$32,2,FALSE)</f>
        <v>#N/A</v>
      </c>
      <c r="J35" t="e">
        <f>CONCATENATE($I35," ",'男子ｴﾝﾄﾘｰ'!$L47)</f>
        <v>#N/A</v>
      </c>
      <c r="K35">
        <v>1</v>
      </c>
      <c r="L35">
        <v>38</v>
      </c>
    </row>
    <row r="36" spans="1:12" ht="13.5">
      <c r="A36">
        <v>27</v>
      </c>
      <c r="C36">
        <f>'男子ｴﾝﾄﾘｰ'!C48</f>
        <v>0</v>
      </c>
      <c r="D36">
        <f>'男子ｴﾝﾄﾘｰ'!$D48</f>
        <v>0</v>
      </c>
      <c r="E36" t="str">
        <f>CONCATENATE('男子ｴﾝﾄﾘｰ'!$E48," ",'男子ｴﾝﾄﾘｰ'!$F48," ","(",'男子ｴﾝﾄﾘｰ'!$H48,")")</f>
        <v>  ()</v>
      </c>
      <c r="F36">
        <f>'男子ｴﾝﾄﾘｰ'!$G48</f>
        <v>0</v>
      </c>
      <c r="G36" t="e">
        <f>VLOOKUP('男子ｴﾝﾄﾘｰ'!$I48,code!$B$3:$D$32,2,FALSE)</f>
        <v>#N/A</v>
      </c>
      <c r="H36" t="e">
        <f>CONCATENATE($G36," ",'男子ｴﾝﾄﾘｰ'!$J48)</f>
        <v>#N/A</v>
      </c>
      <c r="I36" t="e">
        <f>VLOOKUP('男子ｴﾝﾄﾘｰ'!$K48,code!$B$3:$D$32,2,FALSE)</f>
        <v>#N/A</v>
      </c>
      <c r="J36" t="e">
        <f>CONCATENATE($I36," ",'男子ｴﾝﾄﾘｰ'!$L48)</f>
        <v>#N/A</v>
      </c>
      <c r="K36">
        <v>1</v>
      </c>
      <c r="L36">
        <v>38</v>
      </c>
    </row>
    <row r="37" spans="1:12" ht="13.5">
      <c r="A37">
        <v>28</v>
      </c>
      <c r="C37">
        <f>'男子ｴﾝﾄﾘｰ'!C49</f>
        <v>0</v>
      </c>
      <c r="D37">
        <f>'男子ｴﾝﾄﾘｰ'!$D49</f>
        <v>0</v>
      </c>
      <c r="E37" t="str">
        <f>CONCATENATE('男子ｴﾝﾄﾘｰ'!$E49," ",'男子ｴﾝﾄﾘｰ'!$F49," ","(",'男子ｴﾝﾄﾘｰ'!$H49,")")</f>
        <v>  ()</v>
      </c>
      <c r="F37">
        <f>'男子ｴﾝﾄﾘｰ'!$G49</f>
        <v>0</v>
      </c>
      <c r="G37" t="e">
        <f>VLOOKUP('男子ｴﾝﾄﾘｰ'!$I49,code!$B$3:$D$32,2,FALSE)</f>
        <v>#N/A</v>
      </c>
      <c r="H37" t="e">
        <f>CONCATENATE($G37," ",'男子ｴﾝﾄﾘｰ'!$J49)</f>
        <v>#N/A</v>
      </c>
      <c r="I37" t="e">
        <f>VLOOKUP('男子ｴﾝﾄﾘｰ'!$K49,code!$B$3:$D$32,2,FALSE)</f>
        <v>#N/A</v>
      </c>
      <c r="J37" t="e">
        <f>CONCATENATE($I37," ",'男子ｴﾝﾄﾘｰ'!$L49)</f>
        <v>#N/A</v>
      </c>
      <c r="K37">
        <v>1</v>
      </c>
      <c r="L37">
        <v>38</v>
      </c>
    </row>
    <row r="38" spans="1:12" ht="13.5">
      <c r="A38">
        <v>29</v>
      </c>
      <c r="C38">
        <f>'男子ｴﾝﾄﾘｰ'!C50</f>
        <v>0</v>
      </c>
      <c r="D38">
        <f>'男子ｴﾝﾄﾘｰ'!$D50</f>
        <v>0</v>
      </c>
      <c r="E38" t="str">
        <f>CONCATENATE('男子ｴﾝﾄﾘｰ'!$E50," ",'男子ｴﾝﾄﾘｰ'!$F50," ","(",'男子ｴﾝﾄﾘｰ'!$H50,")")</f>
        <v>  ()</v>
      </c>
      <c r="F38">
        <f>'男子ｴﾝﾄﾘｰ'!$G50</f>
        <v>0</v>
      </c>
      <c r="G38" t="e">
        <f>VLOOKUP('男子ｴﾝﾄﾘｰ'!$I50,code!$B$3:$D$32,2,FALSE)</f>
        <v>#N/A</v>
      </c>
      <c r="H38" t="e">
        <f>CONCATENATE($G38," ",'男子ｴﾝﾄﾘｰ'!$J50)</f>
        <v>#N/A</v>
      </c>
      <c r="I38" t="e">
        <f>VLOOKUP('男子ｴﾝﾄﾘｰ'!$K50,code!$B$3:$D$32,2,FALSE)</f>
        <v>#N/A</v>
      </c>
      <c r="J38" t="e">
        <f>CONCATENATE($I38," ",'男子ｴﾝﾄﾘｰ'!$L50)</f>
        <v>#N/A</v>
      </c>
      <c r="K38">
        <v>1</v>
      </c>
      <c r="L38">
        <v>38</v>
      </c>
    </row>
    <row r="39" spans="1:12" ht="13.5">
      <c r="A39">
        <v>30</v>
      </c>
      <c r="C39">
        <f>'男子ｴﾝﾄﾘｰ'!C51</f>
        <v>0</v>
      </c>
      <c r="D39">
        <f>'男子ｴﾝﾄﾘｰ'!$D51</f>
        <v>0</v>
      </c>
      <c r="E39" t="str">
        <f>CONCATENATE('男子ｴﾝﾄﾘｰ'!$E51," ",'男子ｴﾝﾄﾘｰ'!$F51," ","(",'男子ｴﾝﾄﾘｰ'!$H51,")")</f>
        <v>  ()</v>
      </c>
      <c r="F39">
        <f>'男子ｴﾝﾄﾘｰ'!$G51</f>
        <v>0</v>
      </c>
      <c r="G39" t="e">
        <f>VLOOKUP('男子ｴﾝﾄﾘｰ'!$I51,code!$B$3:$D$32,2,FALSE)</f>
        <v>#N/A</v>
      </c>
      <c r="H39" t="e">
        <f>CONCATENATE($G39," ",'男子ｴﾝﾄﾘｰ'!$J51)</f>
        <v>#N/A</v>
      </c>
      <c r="I39" t="e">
        <f>VLOOKUP('男子ｴﾝﾄﾘｰ'!$K51,code!$B$3:$D$32,2,FALSE)</f>
        <v>#N/A</v>
      </c>
      <c r="J39" t="e">
        <f>CONCATENATE($I39," ",'男子ｴﾝﾄﾘｰ'!$L51)</f>
        <v>#N/A</v>
      </c>
      <c r="K39">
        <v>1</v>
      </c>
      <c r="L39">
        <v>38</v>
      </c>
    </row>
    <row r="40" spans="1:12" ht="13.5">
      <c r="A40">
        <v>31</v>
      </c>
      <c r="C40">
        <f>'男子ｴﾝﾄﾘｰ'!C52</f>
        <v>0</v>
      </c>
      <c r="D40">
        <f>'男子ｴﾝﾄﾘｰ'!$D52</f>
        <v>0</v>
      </c>
      <c r="E40" t="str">
        <f>CONCATENATE('男子ｴﾝﾄﾘｰ'!$E52," ",'男子ｴﾝﾄﾘｰ'!$F52," ","(",'男子ｴﾝﾄﾘｰ'!$H52,")")</f>
        <v>  ()</v>
      </c>
      <c r="F40">
        <f>'男子ｴﾝﾄﾘｰ'!$G52</f>
        <v>0</v>
      </c>
      <c r="G40" t="e">
        <f>VLOOKUP('男子ｴﾝﾄﾘｰ'!$I52,code!$B$3:$D$32,2,FALSE)</f>
        <v>#N/A</v>
      </c>
      <c r="H40" t="e">
        <f>CONCATENATE($G40," ",'男子ｴﾝﾄﾘｰ'!$J52)</f>
        <v>#N/A</v>
      </c>
      <c r="I40" t="e">
        <f>VLOOKUP('男子ｴﾝﾄﾘｰ'!$K52,code!$B$3:$D$32,2,FALSE)</f>
        <v>#N/A</v>
      </c>
      <c r="J40" t="e">
        <f>CONCATENATE($I40," ",'男子ｴﾝﾄﾘｰ'!$L52)</f>
        <v>#N/A</v>
      </c>
      <c r="K40">
        <v>1</v>
      </c>
      <c r="L40">
        <v>38</v>
      </c>
    </row>
    <row r="41" spans="1:12" ht="13.5">
      <c r="A41">
        <v>32</v>
      </c>
      <c r="C41">
        <f>'男子ｴﾝﾄﾘｰ'!C53</f>
        <v>0</v>
      </c>
      <c r="D41">
        <f>'男子ｴﾝﾄﾘｰ'!$D53</f>
        <v>0</v>
      </c>
      <c r="E41" t="str">
        <f>CONCATENATE('男子ｴﾝﾄﾘｰ'!$E53," ",'男子ｴﾝﾄﾘｰ'!$F53," ","(",'男子ｴﾝﾄﾘｰ'!$H53,")")</f>
        <v>  ()</v>
      </c>
      <c r="F41">
        <f>'男子ｴﾝﾄﾘｰ'!$G53</f>
        <v>0</v>
      </c>
      <c r="G41" t="e">
        <f>VLOOKUP('男子ｴﾝﾄﾘｰ'!$I53,code!$B$3:$D$32,2,FALSE)</f>
        <v>#N/A</v>
      </c>
      <c r="H41" t="e">
        <f>CONCATENATE($G41," ",'男子ｴﾝﾄﾘｰ'!$J53)</f>
        <v>#N/A</v>
      </c>
      <c r="I41" t="e">
        <f>VLOOKUP('男子ｴﾝﾄﾘｰ'!$K53,code!$B$3:$D$32,2,FALSE)</f>
        <v>#N/A</v>
      </c>
      <c r="J41" t="e">
        <f>CONCATENATE($I41," ",'男子ｴﾝﾄﾘｰ'!$L53)</f>
        <v>#N/A</v>
      </c>
      <c r="K41">
        <v>1</v>
      </c>
      <c r="L41">
        <v>38</v>
      </c>
    </row>
    <row r="42" spans="1:12" ht="13.5">
      <c r="A42">
        <v>33</v>
      </c>
      <c r="C42">
        <f>'男子ｴﾝﾄﾘｰ'!C54</f>
        <v>0</v>
      </c>
      <c r="D42">
        <f>'男子ｴﾝﾄﾘｰ'!$D54</f>
        <v>0</v>
      </c>
      <c r="E42" t="str">
        <f>CONCATENATE('男子ｴﾝﾄﾘｰ'!$E54," ",'男子ｴﾝﾄﾘｰ'!$F54," ","(",'男子ｴﾝﾄﾘｰ'!$H54,")")</f>
        <v>  ()</v>
      </c>
      <c r="F42">
        <f>'男子ｴﾝﾄﾘｰ'!$G54</f>
        <v>0</v>
      </c>
      <c r="G42" t="e">
        <f>VLOOKUP('男子ｴﾝﾄﾘｰ'!$I54,code!$B$3:$D$32,2,FALSE)</f>
        <v>#N/A</v>
      </c>
      <c r="H42" t="e">
        <f>CONCATENATE($G42," ",'男子ｴﾝﾄﾘｰ'!$J54)</f>
        <v>#N/A</v>
      </c>
      <c r="I42" t="e">
        <f>VLOOKUP('男子ｴﾝﾄﾘｰ'!$K54,code!$B$3:$D$32,2,FALSE)</f>
        <v>#N/A</v>
      </c>
      <c r="J42" t="e">
        <f>CONCATENATE($I42," ",'男子ｴﾝﾄﾘｰ'!$L54)</f>
        <v>#N/A</v>
      </c>
      <c r="K42">
        <v>1</v>
      </c>
      <c r="L42">
        <v>38</v>
      </c>
    </row>
    <row r="43" spans="1:12" ht="13.5">
      <c r="A43">
        <v>34</v>
      </c>
      <c r="C43">
        <f>'男子ｴﾝﾄﾘｰ'!C55</f>
        <v>0</v>
      </c>
      <c r="D43">
        <f>'男子ｴﾝﾄﾘｰ'!$D55</f>
        <v>0</v>
      </c>
      <c r="E43" t="str">
        <f>CONCATENATE('男子ｴﾝﾄﾘｰ'!$E55," ",'男子ｴﾝﾄﾘｰ'!$F55," ","(",'男子ｴﾝﾄﾘｰ'!$H55,")")</f>
        <v>  ()</v>
      </c>
      <c r="F43">
        <f>'男子ｴﾝﾄﾘｰ'!$G55</f>
        <v>0</v>
      </c>
      <c r="G43" t="e">
        <f>VLOOKUP('男子ｴﾝﾄﾘｰ'!$I55,code!$B$3:$D$32,2,FALSE)</f>
        <v>#N/A</v>
      </c>
      <c r="H43" t="e">
        <f>CONCATENATE($G43," ",'男子ｴﾝﾄﾘｰ'!$J55)</f>
        <v>#N/A</v>
      </c>
      <c r="I43" t="e">
        <f>VLOOKUP('男子ｴﾝﾄﾘｰ'!$K55,code!$B$3:$D$32,2,FALSE)</f>
        <v>#N/A</v>
      </c>
      <c r="J43" t="e">
        <f>CONCATENATE($I43," ",'男子ｴﾝﾄﾘｰ'!$L55)</f>
        <v>#N/A</v>
      </c>
      <c r="K43">
        <v>1</v>
      </c>
      <c r="L43">
        <v>38</v>
      </c>
    </row>
    <row r="44" spans="1:12" ht="13.5">
      <c r="A44">
        <v>35</v>
      </c>
      <c r="C44">
        <f>'男子ｴﾝﾄﾘｰ'!C56</f>
        <v>0</v>
      </c>
      <c r="D44">
        <f>'男子ｴﾝﾄﾘｰ'!$D56</f>
        <v>0</v>
      </c>
      <c r="E44" t="str">
        <f>CONCATENATE('男子ｴﾝﾄﾘｰ'!$E56," ",'男子ｴﾝﾄﾘｰ'!$F56," ","(",'男子ｴﾝﾄﾘｰ'!$H56,")")</f>
        <v>  ()</v>
      </c>
      <c r="F44">
        <f>'男子ｴﾝﾄﾘｰ'!$G56</f>
        <v>0</v>
      </c>
      <c r="G44" t="e">
        <f>VLOOKUP('男子ｴﾝﾄﾘｰ'!$I56,code!$B$3:$D$32,2,FALSE)</f>
        <v>#N/A</v>
      </c>
      <c r="H44" t="e">
        <f>CONCATENATE($G44," ",'男子ｴﾝﾄﾘｰ'!$J56)</f>
        <v>#N/A</v>
      </c>
      <c r="I44" t="e">
        <f>VLOOKUP('男子ｴﾝﾄﾘｰ'!$K56,code!$B$3:$D$32,2,FALSE)</f>
        <v>#N/A</v>
      </c>
      <c r="J44" t="e">
        <f>CONCATENATE($I44," ",'男子ｴﾝﾄﾘｰ'!$L56)</f>
        <v>#N/A</v>
      </c>
      <c r="K44">
        <v>1</v>
      </c>
      <c r="L44">
        <v>38</v>
      </c>
    </row>
    <row r="45" spans="1:12" ht="13.5">
      <c r="A45">
        <v>36</v>
      </c>
      <c r="C45">
        <f>'男子ｴﾝﾄﾘｰ'!C57</f>
        <v>0</v>
      </c>
      <c r="D45">
        <f>'男子ｴﾝﾄﾘｰ'!$D57</f>
        <v>0</v>
      </c>
      <c r="E45" t="str">
        <f>CONCATENATE('男子ｴﾝﾄﾘｰ'!$E57," ",'男子ｴﾝﾄﾘｰ'!$F57," ","(",'男子ｴﾝﾄﾘｰ'!$H57,")")</f>
        <v>  ()</v>
      </c>
      <c r="F45">
        <f>'男子ｴﾝﾄﾘｰ'!$G57</f>
        <v>0</v>
      </c>
      <c r="G45" t="e">
        <f>VLOOKUP('男子ｴﾝﾄﾘｰ'!$I57,code!$B$3:$D$32,2,FALSE)</f>
        <v>#N/A</v>
      </c>
      <c r="H45" t="e">
        <f>CONCATENATE($G45," ",'男子ｴﾝﾄﾘｰ'!$J57)</f>
        <v>#N/A</v>
      </c>
      <c r="I45" t="e">
        <f>VLOOKUP('男子ｴﾝﾄﾘｰ'!$K57,code!$B$3:$D$32,2,FALSE)</f>
        <v>#N/A</v>
      </c>
      <c r="J45" t="e">
        <f>CONCATENATE($I45," ",'男子ｴﾝﾄﾘｰ'!$L57)</f>
        <v>#N/A</v>
      </c>
      <c r="K45">
        <v>1</v>
      </c>
      <c r="L45">
        <v>38</v>
      </c>
    </row>
    <row r="46" spans="1:12" ht="13.5">
      <c r="A46">
        <v>37</v>
      </c>
      <c r="C46">
        <f>'男子ｴﾝﾄﾘｰ'!C58</f>
        <v>0</v>
      </c>
      <c r="D46">
        <f>'男子ｴﾝﾄﾘｰ'!$D58</f>
        <v>0</v>
      </c>
      <c r="E46" t="str">
        <f>CONCATENATE('男子ｴﾝﾄﾘｰ'!$E58," ",'男子ｴﾝﾄﾘｰ'!$F58," ","(",'男子ｴﾝﾄﾘｰ'!$H58,")")</f>
        <v>  ()</v>
      </c>
      <c r="F46">
        <f>'男子ｴﾝﾄﾘｰ'!$G58</f>
        <v>0</v>
      </c>
      <c r="G46" t="e">
        <f>VLOOKUP('男子ｴﾝﾄﾘｰ'!$I58,code!$B$3:$D$32,2,FALSE)</f>
        <v>#N/A</v>
      </c>
      <c r="H46" t="e">
        <f>CONCATENATE($G46," ",'男子ｴﾝﾄﾘｰ'!$J58)</f>
        <v>#N/A</v>
      </c>
      <c r="I46" t="e">
        <f>VLOOKUP('男子ｴﾝﾄﾘｰ'!$K58,code!$B$3:$D$32,2,FALSE)</f>
        <v>#N/A</v>
      </c>
      <c r="J46" t="e">
        <f>CONCATENATE($I46," ",'男子ｴﾝﾄﾘｰ'!$L58)</f>
        <v>#N/A</v>
      </c>
      <c r="K46">
        <v>1</v>
      </c>
      <c r="L46">
        <v>38</v>
      </c>
    </row>
    <row r="47" spans="1:12" ht="13.5">
      <c r="A47">
        <v>38</v>
      </c>
      <c r="C47">
        <f>'男子ｴﾝﾄﾘｰ'!C59</f>
        <v>0</v>
      </c>
      <c r="D47">
        <f>'男子ｴﾝﾄﾘｰ'!$D59</f>
        <v>0</v>
      </c>
      <c r="E47" t="str">
        <f>CONCATENATE('男子ｴﾝﾄﾘｰ'!$E59," ",'男子ｴﾝﾄﾘｰ'!$F59," ","(",'男子ｴﾝﾄﾘｰ'!$H59,")")</f>
        <v>  ()</v>
      </c>
      <c r="F47">
        <f>'男子ｴﾝﾄﾘｰ'!$G59</f>
        <v>0</v>
      </c>
      <c r="G47" t="e">
        <f>VLOOKUP('男子ｴﾝﾄﾘｰ'!$I59,code!$B$3:$D$32,2,FALSE)</f>
        <v>#N/A</v>
      </c>
      <c r="H47" t="e">
        <f>CONCATENATE($G47," ",'男子ｴﾝﾄﾘｰ'!$J59)</f>
        <v>#N/A</v>
      </c>
      <c r="I47" t="e">
        <f>VLOOKUP('男子ｴﾝﾄﾘｰ'!$K59,code!$B$3:$D$32,2,FALSE)</f>
        <v>#N/A</v>
      </c>
      <c r="J47" t="e">
        <f>CONCATENATE($I47," ",'男子ｴﾝﾄﾘｰ'!$L59)</f>
        <v>#N/A</v>
      </c>
      <c r="K47">
        <v>1</v>
      </c>
      <c r="L47">
        <v>38</v>
      </c>
    </row>
    <row r="48" spans="1:12" ht="13.5">
      <c r="A48">
        <v>39</v>
      </c>
      <c r="C48">
        <f>'男子ｴﾝﾄﾘｰ'!C60</f>
        <v>0</v>
      </c>
      <c r="D48">
        <f>'男子ｴﾝﾄﾘｰ'!$D60</f>
        <v>0</v>
      </c>
      <c r="E48" t="str">
        <f>CONCATENATE('男子ｴﾝﾄﾘｰ'!$E60," ",'男子ｴﾝﾄﾘｰ'!$F60," ","(",'男子ｴﾝﾄﾘｰ'!$H60,")")</f>
        <v>  ()</v>
      </c>
      <c r="F48">
        <f>'男子ｴﾝﾄﾘｰ'!$G60</f>
        <v>0</v>
      </c>
      <c r="G48" t="e">
        <f>VLOOKUP('男子ｴﾝﾄﾘｰ'!$I60,code!$B$3:$D$32,2,FALSE)</f>
        <v>#N/A</v>
      </c>
      <c r="H48" t="e">
        <f>CONCATENATE($G48," ",'男子ｴﾝﾄﾘｰ'!$J60)</f>
        <v>#N/A</v>
      </c>
      <c r="I48" t="e">
        <f>VLOOKUP('男子ｴﾝﾄﾘｰ'!$K60,code!$B$3:$D$32,2,FALSE)</f>
        <v>#N/A</v>
      </c>
      <c r="J48" t="e">
        <f>CONCATENATE($I48," ",'男子ｴﾝﾄﾘｰ'!$L60)</f>
        <v>#N/A</v>
      </c>
      <c r="K48">
        <v>1</v>
      </c>
      <c r="L48">
        <v>38</v>
      </c>
    </row>
    <row r="49" spans="1:12" ht="13.5">
      <c r="A49">
        <v>40</v>
      </c>
      <c r="C49">
        <f>'男子ｴﾝﾄﾘｰ'!C61</f>
        <v>0</v>
      </c>
      <c r="D49">
        <f>'男子ｴﾝﾄﾘｰ'!$D61</f>
        <v>0</v>
      </c>
      <c r="E49" t="str">
        <f>CONCATENATE('男子ｴﾝﾄﾘｰ'!$E61," ",'男子ｴﾝﾄﾘｰ'!$F61," ","(",'男子ｴﾝﾄﾘｰ'!$H61,")")</f>
        <v>  ()</v>
      </c>
      <c r="F49">
        <f>'男子ｴﾝﾄﾘｰ'!$G61</f>
        <v>0</v>
      </c>
      <c r="G49" t="e">
        <f>VLOOKUP('男子ｴﾝﾄﾘｰ'!$I61,code!$B$3:$D$32,2,FALSE)</f>
        <v>#N/A</v>
      </c>
      <c r="H49" t="e">
        <f>CONCATENATE($G49," ",'男子ｴﾝﾄﾘｰ'!$J61)</f>
        <v>#N/A</v>
      </c>
      <c r="I49" t="e">
        <f>VLOOKUP('男子ｴﾝﾄﾘｰ'!$K61,code!$B$3:$D$32,2,FALSE)</f>
        <v>#N/A</v>
      </c>
      <c r="J49" t="e">
        <f>CONCATENATE($I49," ",'男子ｴﾝﾄﾘｰ'!$L61)</f>
        <v>#N/A</v>
      </c>
      <c r="K49">
        <v>1</v>
      </c>
      <c r="L49">
        <v>38</v>
      </c>
    </row>
    <row r="50" spans="1:12" ht="13.5">
      <c r="A50">
        <v>41</v>
      </c>
      <c r="C50">
        <f>'男子ｴﾝﾄﾘｰ'!C62</f>
        <v>0</v>
      </c>
      <c r="D50">
        <f>'男子ｴﾝﾄﾘｰ'!$D62</f>
        <v>0</v>
      </c>
      <c r="E50" t="str">
        <f>CONCATENATE('男子ｴﾝﾄﾘｰ'!$E62," ",'男子ｴﾝﾄﾘｰ'!$F62," ","(",'男子ｴﾝﾄﾘｰ'!$H62,")")</f>
        <v>  ()</v>
      </c>
      <c r="F50">
        <f>'男子ｴﾝﾄﾘｰ'!$G62</f>
        <v>0</v>
      </c>
      <c r="G50" t="e">
        <f>VLOOKUP('男子ｴﾝﾄﾘｰ'!$I62,code!$B$3:$D$32,2,FALSE)</f>
        <v>#N/A</v>
      </c>
      <c r="H50" t="e">
        <f>CONCATENATE($G50," ",'男子ｴﾝﾄﾘｰ'!$J62)</f>
        <v>#N/A</v>
      </c>
      <c r="I50" t="e">
        <f>VLOOKUP('男子ｴﾝﾄﾘｰ'!$K62,code!$B$3:$D$32,2,FALSE)</f>
        <v>#N/A</v>
      </c>
      <c r="J50" t="e">
        <f>CONCATENATE($I50," ",'男子ｴﾝﾄﾘｰ'!$L62)</f>
        <v>#N/A</v>
      </c>
      <c r="K50">
        <v>1</v>
      </c>
      <c r="L50">
        <v>38</v>
      </c>
    </row>
    <row r="51" spans="1:12" ht="13.5">
      <c r="A51">
        <v>42</v>
      </c>
      <c r="C51">
        <f>'男子ｴﾝﾄﾘｰ'!C63</f>
        <v>0</v>
      </c>
      <c r="D51">
        <f>'男子ｴﾝﾄﾘｰ'!$D63</f>
        <v>0</v>
      </c>
      <c r="E51" t="str">
        <f>CONCATENATE('男子ｴﾝﾄﾘｰ'!$E63," ",'男子ｴﾝﾄﾘｰ'!$F63," ","(",'男子ｴﾝﾄﾘｰ'!$H63,")")</f>
        <v>  ()</v>
      </c>
      <c r="F51">
        <f>'男子ｴﾝﾄﾘｰ'!$G63</f>
        <v>0</v>
      </c>
      <c r="G51" t="e">
        <f>VLOOKUP('男子ｴﾝﾄﾘｰ'!$I63,code!$B$3:$D$32,2,FALSE)</f>
        <v>#N/A</v>
      </c>
      <c r="H51" t="e">
        <f>CONCATENATE($G51," ",'男子ｴﾝﾄﾘｰ'!$J63)</f>
        <v>#N/A</v>
      </c>
      <c r="I51" t="e">
        <f>VLOOKUP('男子ｴﾝﾄﾘｰ'!$K63,code!$B$3:$D$32,2,FALSE)</f>
        <v>#N/A</v>
      </c>
      <c r="J51" t="e">
        <f>CONCATENATE($I51," ",'男子ｴﾝﾄﾘｰ'!$L63)</f>
        <v>#N/A</v>
      </c>
      <c r="K51">
        <v>1</v>
      </c>
      <c r="L51">
        <v>38</v>
      </c>
    </row>
    <row r="52" spans="1:12" ht="13.5">
      <c r="A52">
        <v>43</v>
      </c>
      <c r="C52">
        <f>'男子ｴﾝﾄﾘｰ'!C64</f>
        <v>0</v>
      </c>
      <c r="D52">
        <f>'男子ｴﾝﾄﾘｰ'!$D64</f>
        <v>0</v>
      </c>
      <c r="E52" t="str">
        <f>CONCATENATE('男子ｴﾝﾄﾘｰ'!$E64," ",'男子ｴﾝﾄﾘｰ'!$F64," ","(",'男子ｴﾝﾄﾘｰ'!$H64,")")</f>
        <v>  ()</v>
      </c>
      <c r="F52">
        <f>'男子ｴﾝﾄﾘｰ'!$G64</f>
        <v>0</v>
      </c>
      <c r="G52" t="e">
        <f>VLOOKUP('男子ｴﾝﾄﾘｰ'!$I64,code!$B$3:$D$32,2,FALSE)</f>
        <v>#N/A</v>
      </c>
      <c r="H52" t="e">
        <f>CONCATENATE($G52," ",'男子ｴﾝﾄﾘｰ'!$J64)</f>
        <v>#N/A</v>
      </c>
      <c r="I52" t="e">
        <f>VLOOKUP('男子ｴﾝﾄﾘｰ'!$K64,code!$B$3:$D$32,2,FALSE)</f>
        <v>#N/A</v>
      </c>
      <c r="J52" t="e">
        <f>CONCATENATE($I52," ",'男子ｴﾝﾄﾘｰ'!$L64)</f>
        <v>#N/A</v>
      </c>
      <c r="K52">
        <v>1</v>
      </c>
      <c r="L52">
        <v>38</v>
      </c>
    </row>
    <row r="53" spans="1:12" ht="13.5">
      <c r="A53">
        <v>44</v>
      </c>
      <c r="C53">
        <f>'男子ｴﾝﾄﾘｰ'!C65</f>
        <v>0</v>
      </c>
      <c r="D53">
        <f>'男子ｴﾝﾄﾘｰ'!$D65</f>
        <v>0</v>
      </c>
      <c r="E53" t="str">
        <f>CONCATENATE('男子ｴﾝﾄﾘｰ'!$E65," ",'男子ｴﾝﾄﾘｰ'!$F65," ","(",'男子ｴﾝﾄﾘｰ'!$H65,")")</f>
        <v>  ()</v>
      </c>
      <c r="F53">
        <f>'男子ｴﾝﾄﾘｰ'!$G65</f>
        <v>0</v>
      </c>
      <c r="G53" t="e">
        <f>VLOOKUP('男子ｴﾝﾄﾘｰ'!$I65,code!$B$3:$D$32,2,FALSE)</f>
        <v>#N/A</v>
      </c>
      <c r="H53" t="e">
        <f>CONCATENATE($G53," ",'男子ｴﾝﾄﾘｰ'!$J65)</f>
        <v>#N/A</v>
      </c>
      <c r="I53" t="e">
        <f>VLOOKUP('男子ｴﾝﾄﾘｰ'!$K65,code!$B$3:$D$32,2,FALSE)</f>
        <v>#N/A</v>
      </c>
      <c r="J53" t="e">
        <f>CONCATENATE($I53," ",'男子ｴﾝﾄﾘｰ'!$L65)</f>
        <v>#N/A</v>
      </c>
      <c r="K53">
        <v>1</v>
      </c>
      <c r="L53">
        <v>38</v>
      </c>
    </row>
    <row r="54" spans="1:12" ht="13.5">
      <c r="A54">
        <v>45</v>
      </c>
      <c r="C54">
        <f>'男子ｴﾝﾄﾘｰ'!C66</f>
        <v>0</v>
      </c>
      <c r="D54">
        <f>'男子ｴﾝﾄﾘｰ'!$D66</f>
        <v>0</v>
      </c>
      <c r="E54" t="str">
        <f>CONCATENATE('男子ｴﾝﾄﾘｰ'!$E66," ",'男子ｴﾝﾄﾘｰ'!$F66," ","(",'男子ｴﾝﾄﾘｰ'!$H66,")")</f>
        <v>  ()</v>
      </c>
      <c r="F54">
        <f>'男子ｴﾝﾄﾘｰ'!$G66</f>
        <v>0</v>
      </c>
      <c r="G54" t="e">
        <f>VLOOKUP('男子ｴﾝﾄﾘｰ'!$I66,code!$B$3:$D$32,2,FALSE)</f>
        <v>#N/A</v>
      </c>
      <c r="H54" t="e">
        <f>CONCATENATE($G54," ",'男子ｴﾝﾄﾘｰ'!$J66)</f>
        <v>#N/A</v>
      </c>
      <c r="I54" t="e">
        <f>VLOOKUP('男子ｴﾝﾄﾘｰ'!$K66,code!$B$3:$D$32,2,FALSE)</f>
        <v>#N/A</v>
      </c>
      <c r="J54" t="e">
        <f>CONCATENATE($I54," ",'男子ｴﾝﾄﾘｰ'!$L66)</f>
        <v>#N/A</v>
      </c>
      <c r="K54">
        <v>1</v>
      </c>
      <c r="L54">
        <v>38</v>
      </c>
    </row>
    <row r="55" spans="1:12" ht="13.5">
      <c r="A55">
        <v>46</v>
      </c>
      <c r="C55">
        <f>'男子ｴﾝﾄﾘｰ'!C67</f>
        <v>0</v>
      </c>
      <c r="D55">
        <f>'男子ｴﾝﾄﾘｰ'!$D67</f>
        <v>0</v>
      </c>
      <c r="E55" t="str">
        <f>CONCATENATE('男子ｴﾝﾄﾘｰ'!$E67," ",'男子ｴﾝﾄﾘｰ'!$F67," ","(",'男子ｴﾝﾄﾘｰ'!$H67,")")</f>
        <v>  ()</v>
      </c>
      <c r="F55">
        <f>'男子ｴﾝﾄﾘｰ'!$G67</f>
        <v>0</v>
      </c>
      <c r="G55" t="e">
        <f>VLOOKUP('男子ｴﾝﾄﾘｰ'!$I67,code!$B$3:$D$32,2,FALSE)</f>
        <v>#N/A</v>
      </c>
      <c r="H55" t="e">
        <f>CONCATENATE($G55," ",'男子ｴﾝﾄﾘｰ'!$J67)</f>
        <v>#N/A</v>
      </c>
      <c r="I55" t="e">
        <f>VLOOKUP('男子ｴﾝﾄﾘｰ'!$K67,code!$B$3:$D$32,2,FALSE)</f>
        <v>#N/A</v>
      </c>
      <c r="J55" t="e">
        <f>CONCATENATE($I55," ",'男子ｴﾝﾄﾘｰ'!$L67)</f>
        <v>#N/A</v>
      </c>
      <c r="K55">
        <v>1</v>
      </c>
      <c r="L55">
        <v>38</v>
      </c>
    </row>
    <row r="56" spans="1:12" ht="13.5">
      <c r="A56">
        <v>47</v>
      </c>
      <c r="C56">
        <f>'男子ｴﾝﾄﾘｰ'!C68</f>
        <v>0</v>
      </c>
      <c r="D56">
        <f>'男子ｴﾝﾄﾘｰ'!$D68</f>
        <v>0</v>
      </c>
      <c r="E56" t="str">
        <f>CONCATENATE('男子ｴﾝﾄﾘｰ'!$E68," ",'男子ｴﾝﾄﾘｰ'!$F68," ","(",'男子ｴﾝﾄﾘｰ'!$H68,")")</f>
        <v>  ()</v>
      </c>
      <c r="F56">
        <f>'男子ｴﾝﾄﾘｰ'!$G68</f>
        <v>0</v>
      </c>
      <c r="G56" t="e">
        <f>VLOOKUP('男子ｴﾝﾄﾘｰ'!$I68,code!$B$3:$D$32,2,FALSE)</f>
        <v>#N/A</v>
      </c>
      <c r="H56" t="e">
        <f>CONCATENATE($G56," ",'男子ｴﾝﾄﾘｰ'!$J68)</f>
        <v>#N/A</v>
      </c>
      <c r="I56" t="e">
        <f>VLOOKUP('男子ｴﾝﾄﾘｰ'!$K68,code!$B$3:$D$32,2,FALSE)</f>
        <v>#N/A</v>
      </c>
      <c r="J56" t="e">
        <f>CONCATENATE($I56," ",'男子ｴﾝﾄﾘｰ'!$L68)</f>
        <v>#N/A</v>
      </c>
      <c r="K56">
        <v>1</v>
      </c>
      <c r="L56">
        <v>38</v>
      </c>
    </row>
    <row r="57" spans="1:12" ht="13.5">
      <c r="A57">
        <v>48</v>
      </c>
      <c r="C57">
        <f>'男子ｴﾝﾄﾘｰ'!C69</f>
        <v>0</v>
      </c>
      <c r="D57">
        <f>'男子ｴﾝﾄﾘｰ'!$D69</f>
        <v>0</v>
      </c>
      <c r="E57" t="str">
        <f>CONCATENATE('男子ｴﾝﾄﾘｰ'!$E69," ",'男子ｴﾝﾄﾘｰ'!$F69," ","(",'男子ｴﾝﾄﾘｰ'!$H69,")")</f>
        <v>  ()</v>
      </c>
      <c r="F57">
        <f>'男子ｴﾝﾄﾘｰ'!$G69</f>
        <v>0</v>
      </c>
      <c r="G57" t="e">
        <f>VLOOKUP('男子ｴﾝﾄﾘｰ'!$I69,code!$B$3:$D$32,2,FALSE)</f>
        <v>#N/A</v>
      </c>
      <c r="H57" t="e">
        <f>CONCATENATE($G57," ",'男子ｴﾝﾄﾘｰ'!$J69)</f>
        <v>#N/A</v>
      </c>
      <c r="I57" t="e">
        <f>VLOOKUP('男子ｴﾝﾄﾘｰ'!$K69,code!$B$3:$D$32,2,FALSE)</f>
        <v>#N/A</v>
      </c>
      <c r="J57" t="e">
        <f>CONCATENATE($I57," ",'男子ｴﾝﾄﾘｰ'!$L69)</f>
        <v>#N/A</v>
      </c>
      <c r="K57">
        <v>1</v>
      </c>
      <c r="L57">
        <v>38</v>
      </c>
    </row>
    <row r="58" spans="1:12" ht="13.5">
      <c r="A58">
        <v>49</v>
      </c>
      <c r="C58">
        <f>'男子ｴﾝﾄﾘｰ'!C70</f>
        <v>0</v>
      </c>
      <c r="D58">
        <f>'男子ｴﾝﾄﾘｰ'!$D70</f>
        <v>0</v>
      </c>
      <c r="E58" t="str">
        <f>CONCATENATE('男子ｴﾝﾄﾘｰ'!$E70," ",'男子ｴﾝﾄﾘｰ'!$F70," ","(",'男子ｴﾝﾄﾘｰ'!$H70,")")</f>
        <v>  ()</v>
      </c>
      <c r="F58">
        <f>'男子ｴﾝﾄﾘｰ'!$G70</f>
        <v>0</v>
      </c>
      <c r="G58" t="e">
        <f>VLOOKUP('男子ｴﾝﾄﾘｰ'!$I70,code!$B$3:$D$32,2,FALSE)</f>
        <v>#N/A</v>
      </c>
      <c r="H58" t="e">
        <f>CONCATENATE($G58," ",'男子ｴﾝﾄﾘｰ'!$J70)</f>
        <v>#N/A</v>
      </c>
      <c r="I58" t="e">
        <f>VLOOKUP('男子ｴﾝﾄﾘｰ'!$K70,code!$B$3:$D$32,2,FALSE)</f>
        <v>#N/A</v>
      </c>
      <c r="J58" t="e">
        <f>CONCATENATE($I58," ",'男子ｴﾝﾄﾘｰ'!$L70)</f>
        <v>#N/A</v>
      </c>
      <c r="K58">
        <v>1</v>
      </c>
      <c r="L58">
        <v>38</v>
      </c>
    </row>
    <row r="59" spans="1:12" ht="13.5">
      <c r="A59">
        <v>50</v>
      </c>
      <c r="C59">
        <f>'男子ｴﾝﾄﾘｰ'!C71</f>
        <v>0</v>
      </c>
      <c r="D59">
        <f>'男子ｴﾝﾄﾘｰ'!$D71</f>
        <v>0</v>
      </c>
      <c r="E59" t="str">
        <f>CONCATENATE('男子ｴﾝﾄﾘｰ'!$E71," ",'男子ｴﾝﾄﾘｰ'!$F71," ","(",'男子ｴﾝﾄﾘｰ'!$H71,")")</f>
        <v>  ()</v>
      </c>
      <c r="F59">
        <f>'男子ｴﾝﾄﾘｰ'!$G71</f>
        <v>0</v>
      </c>
      <c r="G59" t="e">
        <f>VLOOKUP('男子ｴﾝﾄﾘｰ'!$I71,code!$B$3:$D$32,2,FALSE)</f>
        <v>#N/A</v>
      </c>
      <c r="H59" t="e">
        <f>CONCATENATE($G59," ",'男子ｴﾝﾄﾘｰ'!$J71)</f>
        <v>#N/A</v>
      </c>
      <c r="I59" t="e">
        <f>VLOOKUP('男子ｴﾝﾄﾘｰ'!$K71,code!$B$3:$D$32,2,FALSE)</f>
        <v>#N/A</v>
      </c>
      <c r="J59" t="e">
        <f>CONCATENATE($I59," ",'男子ｴﾝﾄﾘｰ'!$L71)</f>
        <v>#N/A</v>
      </c>
      <c r="K59">
        <v>1</v>
      </c>
      <c r="L59">
        <v>38</v>
      </c>
    </row>
    <row r="60" spans="1:12" ht="13.5">
      <c r="A60" s="73">
        <v>51</v>
      </c>
      <c r="C60">
        <f>'女子ｴﾝﾄﾘｰ'!C22</f>
        <v>0</v>
      </c>
      <c r="D60">
        <f>'女子ｴﾝﾄﾘｰ'!$D22</f>
        <v>0</v>
      </c>
      <c r="E60" t="str">
        <f>CONCATENATE('女子ｴﾝﾄﾘｰ'!$E22," ",'女子ｴﾝﾄﾘｰ'!$F22," ","(",'女子ｴﾝﾄﾘｰ'!$H22,")")</f>
        <v>  ()</v>
      </c>
      <c r="F60">
        <f>'女子ｴﾝﾄﾘｰ'!$G22</f>
        <v>0</v>
      </c>
      <c r="G60" t="e">
        <f>VLOOKUP('女子ｴﾝﾄﾘｰ'!$I22,code!$B$3:$D$32,3,FALSE)</f>
        <v>#N/A</v>
      </c>
      <c r="H60" t="e">
        <f>CONCATENATE($G60," ",'女子ｴﾝﾄﾘｰ'!$J22)</f>
        <v>#N/A</v>
      </c>
      <c r="I60" t="e">
        <f>VLOOKUP('女子ｴﾝﾄﾘｰ'!$K22,code!$B$3:$D$32,3,FALSE)</f>
        <v>#N/A</v>
      </c>
      <c r="J60" t="e">
        <f>CONCATENATE($I60," ",'女子ｴﾝﾄﾘｰ'!$L22)</f>
        <v>#N/A</v>
      </c>
      <c r="K60">
        <v>2</v>
      </c>
      <c r="L60">
        <v>38</v>
      </c>
    </row>
    <row r="61" spans="1:12" ht="13.5">
      <c r="A61" s="73">
        <v>52</v>
      </c>
      <c r="C61">
        <f>'女子ｴﾝﾄﾘｰ'!C23</f>
        <v>0</v>
      </c>
      <c r="D61">
        <f>'女子ｴﾝﾄﾘｰ'!$D23</f>
        <v>0</v>
      </c>
      <c r="E61" t="str">
        <f>CONCATENATE('女子ｴﾝﾄﾘｰ'!$E23," ",'女子ｴﾝﾄﾘｰ'!$F23," ","(",'女子ｴﾝﾄﾘｰ'!$H23,")")</f>
        <v>  ()</v>
      </c>
      <c r="F61">
        <f>'女子ｴﾝﾄﾘｰ'!$G23</f>
        <v>0</v>
      </c>
      <c r="G61" t="e">
        <f>VLOOKUP('女子ｴﾝﾄﾘｰ'!$I23,code!$B$3:$D$32,3,FALSE)</f>
        <v>#N/A</v>
      </c>
      <c r="H61" t="e">
        <f>CONCATENATE($G61," ",'女子ｴﾝﾄﾘｰ'!$J23)</f>
        <v>#N/A</v>
      </c>
      <c r="I61" t="e">
        <f>VLOOKUP('女子ｴﾝﾄﾘｰ'!$K23,code!$B$3:$D$32,3,FALSE)</f>
        <v>#N/A</v>
      </c>
      <c r="J61" t="e">
        <f>CONCATENATE($I61," ",'女子ｴﾝﾄﾘｰ'!$L23)</f>
        <v>#N/A</v>
      </c>
      <c r="K61">
        <v>2</v>
      </c>
      <c r="L61">
        <v>38</v>
      </c>
    </row>
    <row r="62" spans="1:12" ht="13.5">
      <c r="A62" s="73">
        <v>53</v>
      </c>
      <c r="C62">
        <f>'女子ｴﾝﾄﾘｰ'!C24</f>
        <v>0</v>
      </c>
      <c r="D62">
        <f>'女子ｴﾝﾄﾘｰ'!$D24</f>
        <v>0</v>
      </c>
      <c r="E62" t="str">
        <f>CONCATENATE('女子ｴﾝﾄﾘｰ'!$E24," ",'女子ｴﾝﾄﾘｰ'!$F24," ","(",'女子ｴﾝﾄﾘｰ'!$H24,")")</f>
        <v>  ()</v>
      </c>
      <c r="F62">
        <f>'女子ｴﾝﾄﾘｰ'!$G24</f>
        <v>0</v>
      </c>
      <c r="G62" t="e">
        <f>VLOOKUP('女子ｴﾝﾄﾘｰ'!$I24,code!$B$3:$D$32,3,FALSE)</f>
        <v>#N/A</v>
      </c>
      <c r="H62" t="e">
        <f>CONCATENATE($G62," ",'女子ｴﾝﾄﾘｰ'!$J24)</f>
        <v>#N/A</v>
      </c>
      <c r="I62" t="e">
        <f>VLOOKUP('女子ｴﾝﾄﾘｰ'!$K24,code!$B$3:$D$32,3,FALSE)</f>
        <v>#N/A</v>
      </c>
      <c r="J62" t="e">
        <f>CONCATENATE($I62," ",'女子ｴﾝﾄﾘｰ'!$L24)</f>
        <v>#N/A</v>
      </c>
      <c r="K62">
        <v>2</v>
      </c>
      <c r="L62">
        <v>38</v>
      </c>
    </row>
    <row r="63" spans="1:12" ht="13.5">
      <c r="A63" s="73">
        <v>54</v>
      </c>
      <c r="C63">
        <f>'女子ｴﾝﾄﾘｰ'!C25</f>
        <v>0</v>
      </c>
      <c r="D63">
        <f>'女子ｴﾝﾄﾘｰ'!$D25</f>
        <v>0</v>
      </c>
      <c r="E63" t="str">
        <f>CONCATENATE('女子ｴﾝﾄﾘｰ'!$E25," ",'女子ｴﾝﾄﾘｰ'!$F25," ","(",'女子ｴﾝﾄﾘｰ'!$H25,")")</f>
        <v>  ()</v>
      </c>
      <c r="F63">
        <f>'女子ｴﾝﾄﾘｰ'!$G25</f>
        <v>0</v>
      </c>
      <c r="G63" t="e">
        <f>VLOOKUP('女子ｴﾝﾄﾘｰ'!$I25,code!$B$3:$D$32,3,FALSE)</f>
        <v>#N/A</v>
      </c>
      <c r="H63" t="e">
        <f>CONCATENATE($G63," ",'女子ｴﾝﾄﾘｰ'!$J25)</f>
        <v>#N/A</v>
      </c>
      <c r="I63" t="e">
        <f>VLOOKUP('女子ｴﾝﾄﾘｰ'!$K25,code!$B$3:$D$32,3,FALSE)</f>
        <v>#N/A</v>
      </c>
      <c r="J63" t="e">
        <f>CONCATENATE($I63," ",'女子ｴﾝﾄﾘｰ'!$L25)</f>
        <v>#N/A</v>
      </c>
      <c r="K63">
        <v>2</v>
      </c>
      <c r="L63">
        <v>38</v>
      </c>
    </row>
    <row r="64" spans="1:12" ht="13.5">
      <c r="A64" s="73">
        <v>55</v>
      </c>
      <c r="C64">
        <f>'女子ｴﾝﾄﾘｰ'!C26</f>
        <v>0</v>
      </c>
      <c r="D64">
        <f>'女子ｴﾝﾄﾘｰ'!$D26</f>
        <v>0</v>
      </c>
      <c r="E64" t="str">
        <f>CONCATENATE('女子ｴﾝﾄﾘｰ'!$E26," ",'女子ｴﾝﾄﾘｰ'!$F26," ","(",'女子ｴﾝﾄﾘｰ'!$H26,")")</f>
        <v>  ()</v>
      </c>
      <c r="F64">
        <f>'女子ｴﾝﾄﾘｰ'!$G26</f>
        <v>0</v>
      </c>
      <c r="G64" t="e">
        <f>VLOOKUP('女子ｴﾝﾄﾘｰ'!$I26,code!$B$3:$D$32,3,FALSE)</f>
        <v>#N/A</v>
      </c>
      <c r="H64" t="e">
        <f>CONCATENATE($G64," ",'女子ｴﾝﾄﾘｰ'!$J26)</f>
        <v>#N/A</v>
      </c>
      <c r="I64" t="e">
        <f>VLOOKUP('女子ｴﾝﾄﾘｰ'!$K26,code!$B$3:$D$32,3,FALSE)</f>
        <v>#N/A</v>
      </c>
      <c r="J64" t="e">
        <f>CONCATENATE($I64," ",'女子ｴﾝﾄﾘｰ'!$L26)</f>
        <v>#N/A</v>
      </c>
      <c r="K64">
        <v>2</v>
      </c>
      <c r="L64">
        <v>38</v>
      </c>
    </row>
    <row r="65" spans="1:12" ht="13.5">
      <c r="A65" s="73">
        <v>56</v>
      </c>
      <c r="C65">
        <f>'女子ｴﾝﾄﾘｰ'!C27</f>
        <v>0</v>
      </c>
      <c r="D65">
        <f>'女子ｴﾝﾄﾘｰ'!$D27</f>
        <v>0</v>
      </c>
      <c r="E65" t="str">
        <f>CONCATENATE('女子ｴﾝﾄﾘｰ'!$E27," ",'女子ｴﾝﾄﾘｰ'!$F27," ","(",'女子ｴﾝﾄﾘｰ'!$H27,")")</f>
        <v>  ()</v>
      </c>
      <c r="F65">
        <f>'女子ｴﾝﾄﾘｰ'!$G27</f>
        <v>0</v>
      </c>
      <c r="G65" t="e">
        <f>VLOOKUP('女子ｴﾝﾄﾘｰ'!$I27,code!$B$3:$D$32,3,FALSE)</f>
        <v>#N/A</v>
      </c>
      <c r="H65" t="e">
        <f>CONCATENATE($G65," ",'女子ｴﾝﾄﾘｰ'!$J27)</f>
        <v>#N/A</v>
      </c>
      <c r="I65" t="e">
        <f>VLOOKUP('女子ｴﾝﾄﾘｰ'!$K27,code!$B$3:$D$32,3,FALSE)</f>
        <v>#N/A</v>
      </c>
      <c r="J65" t="e">
        <f>CONCATENATE($I65," ",'女子ｴﾝﾄﾘｰ'!$L27)</f>
        <v>#N/A</v>
      </c>
      <c r="K65">
        <v>2</v>
      </c>
      <c r="L65">
        <v>38</v>
      </c>
    </row>
    <row r="66" spans="1:12" ht="13.5">
      <c r="A66" s="73">
        <v>57</v>
      </c>
      <c r="C66">
        <f>'女子ｴﾝﾄﾘｰ'!C28</f>
        <v>0</v>
      </c>
      <c r="D66">
        <f>'女子ｴﾝﾄﾘｰ'!$D28</f>
        <v>0</v>
      </c>
      <c r="E66" t="str">
        <f>CONCATENATE('女子ｴﾝﾄﾘｰ'!$E28," ",'女子ｴﾝﾄﾘｰ'!$F28," ","(",'女子ｴﾝﾄﾘｰ'!$H28,")")</f>
        <v>  ()</v>
      </c>
      <c r="F66">
        <f>'女子ｴﾝﾄﾘｰ'!$G28</f>
        <v>0</v>
      </c>
      <c r="G66" t="e">
        <f>VLOOKUP('女子ｴﾝﾄﾘｰ'!$I28,code!$B$3:$D$32,3,FALSE)</f>
        <v>#N/A</v>
      </c>
      <c r="H66" t="e">
        <f>CONCATENATE($G66," ",'女子ｴﾝﾄﾘｰ'!$J28)</f>
        <v>#N/A</v>
      </c>
      <c r="I66" t="e">
        <f>VLOOKUP('女子ｴﾝﾄﾘｰ'!$K28,code!$B$3:$D$32,3,FALSE)</f>
        <v>#N/A</v>
      </c>
      <c r="J66" t="e">
        <f>CONCATENATE($I66," ",'女子ｴﾝﾄﾘｰ'!$L28)</f>
        <v>#N/A</v>
      </c>
      <c r="K66">
        <v>2</v>
      </c>
      <c r="L66">
        <v>38</v>
      </c>
    </row>
    <row r="67" spans="1:12" ht="13.5">
      <c r="A67" s="73">
        <v>58</v>
      </c>
      <c r="C67">
        <f>'女子ｴﾝﾄﾘｰ'!C29</f>
        <v>0</v>
      </c>
      <c r="D67">
        <f>'女子ｴﾝﾄﾘｰ'!$D29</f>
        <v>0</v>
      </c>
      <c r="E67" t="str">
        <f>CONCATENATE('女子ｴﾝﾄﾘｰ'!$E29," ",'女子ｴﾝﾄﾘｰ'!$F29," ","(",'女子ｴﾝﾄﾘｰ'!$H29,")")</f>
        <v>  ()</v>
      </c>
      <c r="F67">
        <f>'女子ｴﾝﾄﾘｰ'!$G29</f>
        <v>0</v>
      </c>
      <c r="G67" t="e">
        <f>VLOOKUP('女子ｴﾝﾄﾘｰ'!$I29,code!$B$3:$D$32,3,FALSE)</f>
        <v>#N/A</v>
      </c>
      <c r="H67" t="e">
        <f>CONCATENATE($G67," ",'女子ｴﾝﾄﾘｰ'!$J29)</f>
        <v>#N/A</v>
      </c>
      <c r="I67" t="e">
        <f>VLOOKUP('女子ｴﾝﾄﾘｰ'!$K29,code!$B$3:$D$32,3,FALSE)</f>
        <v>#N/A</v>
      </c>
      <c r="J67" t="e">
        <f>CONCATENATE($I67," ",'女子ｴﾝﾄﾘｰ'!$L29)</f>
        <v>#N/A</v>
      </c>
      <c r="K67">
        <v>2</v>
      </c>
      <c r="L67">
        <v>38</v>
      </c>
    </row>
    <row r="68" spans="1:12" ht="13.5">
      <c r="A68" s="73">
        <v>59</v>
      </c>
      <c r="C68">
        <f>'女子ｴﾝﾄﾘｰ'!C30</f>
        <v>0</v>
      </c>
      <c r="D68">
        <f>'女子ｴﾝﾄﾘｰ'!$D30</f>
        <v>0</v>
      </c>
      <c r="E68" t="str">
        <f>CONCATENATE('女子ｴﾝﾄﾘｰ'!$E30," ",'女子ｴﾝﾄﾘｰ'!$F30," ","(",'女子ｴﾝﾄﾘｰ'!$H30,")")</f>
        <v>  ()</v>
      </c>
      <c r="F68">
        <f>'女子ｴﾝﾄﾘｰ'!$G30</f>
        <v>0</v>
      </c>
      <c r="G68" t="e">
        <f>VLOOKUP('女子ｴﾝﾄﾘｰ'!$I30,code!$B$3:$D$32,3,FALSE)</f>
        <v>#N/A</v>
      </c>
      <c r="H68" t="e">
        <f>CONCATENATE($G68," ",'女子ｴﾝﾄﾘｰ'!$J30)</f>
        <v>#N/A</v>
      </c>
      <c r="I68" t="e">
        <f>VLOOKUP('女子ｴﾝﾄﾘｰ'!$K30,code!$B$3:$D$32,3,FALSE)</f>
        <v>#N/A</v>
      </c>
      <c r="J68" t="e">
        <f>CONCATENATE($I68," ",'女子ｴﾝﾄﾘｰ'!$L30)</f>
        <v>#N/A</v>
      </c>
      <c r="K68">
        <v>2</v>
      </c>
      <c r="L68">
        <v>38</v>
      </c>
    </row>
    <row r="69" spans="1:12" ht="13.5">
      <c r="A69" s="73">
        <v>60</v>
      </c>
      <c r="C69">
        <f>'女子ｴﾝﾄﾘｰ'!C31</f>
        <v>0</v>
      </c>
      <c r="D69">
        <f>'女子ｴﾝﾄﾘｰ'!$D31</f>
        <v>0</v>
      </c>
      <c r="E69" t="str">
        <f>CONCATENATE('女子ｴﾝﾄﾘｰ'!$E31," ",'女子ｴﾝﾄﾘｰ'!$F31," ","(",'女子ｴﾝﾄﾘｰ'!$H31,")")</f>
        <v>  ()</v>
      </c>
      <c r="F69">
        <f>'女子ｴﾝﾄﾘｰ'!$G31</f>
        <v>0</v>
      </c>
      <c r="G69" t="e">
        <f>VLOOKUP('女子ｴﾝﾄﾘｰ'!$I31,code!$B$3:$D$32,3,FALSE)</f>
        <v>#N/A</v>
      </c>
      <c r="H69" t="e">
        <f>CONCATENATE($G69," ",'女子ｴﾝﾄﾘｰ'!$J31)</f>
        <v>#N/A</v>
      </c>
      <c r="I69" t="e">
        <f>VLOOKUP('女子ｴﾝﾄﾘｰ'!$K31,code!$B$3:$D$32,3,FALSE)</f>
        <v>#N/A</v>
      </c>
      <c r="J69" t="e">
        <f>CONCATENATE($I69," ",'女子ｴﾝﾄﾘｰ'!$L31)</f>
        <v>#N/A</v>
      </c>
      <c r="K69">
        <v>2</v>
      </c>
      <c r="L69">
        <v>38</v>
      </c>
    </row>
    <row r="70" spans="1:12" ht="13.5">
      <c r="A70" s="73">
        <v>61</v>
      </c>
      <c r="C70">
        <f>'女子ｴﾝﾄﾘｰ'!C32</f>
        <v>0</v>
      </c>
      <c r="D70">
        <f>'女子ｴﾝﾄﾘｰ'!$D32</f>
        <v>0</v>
      </c>
      <c r="E70" t="str">
        <f>CONCATENATE('女子ｴﾝﾄﾘｰ'!$E32," ",'女子ｴﾝﾄﾘｰ'!$F32," ","(",'女子ｴﾝﾄﾘｰ'!$H32,")")</f>
        <v>  ()</v>
      </c>
      <c r="F70">
        <f>'女子ｴﾝﾄﾘｰ'!$G32</f>
        <v>0</v>
      </c>
      <c r="G70" t="e">
        <f>VLOOKUP('女子ｴﾝﾄﾘｰ'!$I32,code!$B$3:$D$32,3,FALSE)</f>
        <v>#N/A</v>
      </c>
      <c r="H70" t="e">
        <f>CONCATENATE($G70," ",'女子ｴﾝﾄﾘｰ'!$J32)</f>
        <v>#N/A</v>
      </c>
      <c r="I70" t="e">
        <f>VLOOKUP('女子ｴﾝﾄﾘｰ'!$K32,code!$B$3:$D$32,3,FALSE)</f>
        <v>#N/A</v>
      </c>
      <c r="J70" t="e">
        <f>CONCATENATE($I70," ",'女子ｴﾝﾄﾘｰ'!$L32)</f>
        <v>#N/A</v>
      </c>
      <c r="K70">
        <v>2</v>
      </c>
      <c r="L70">
        <v>38</v>
      </c>
    </row>
    <row r="71" spans="1:12" ht="13.5">
      <c r="A71" s="73">
        <v>62</v>
      </c>
      <c r="C71">
        <f>'女子ｴﾝﾄﾘｰ'!C33</f>
        <v>0</v>
      </c>
      <c r="D71">
        <f>'女子ｴﾝﾄﾘｰ'!$D33</f>
        <v>0</v>
      </c>
      <c r="E71" t="str">
        <f>CONCATENATE('女子ｴﾝﾄﾘｰ'!$E33," ",'女子ｴﾝﾄﾘｰ'!$F33," ","(",'女子ｴﾝﾄﾘｰ'!$H33,")")</f>
        <v>  ()</v>
      </c>
      <c r="F71">
        <f>'女子ｴﾝﾄﾘｰ'!$G33</f>
        <v>0</v>
      </c>
      <c r="G71" t="e">
        <f>VLOOKUP('女子ｴﾝﾄﾘｰ'!$I33,code!$B$3:$D$32,3,FALSE)</f>
        <v>#N/A</v>
      </c>
      <c r="H71" t="e">
        <f>CONCATENATE($G71," ",'女子ｴﾝﾄﾘｰ'!$J33)</f>
        <v>#N/A</v>
      </c>
      <c r="I71" t="e">
        <f>VLOOKUP('女子ｴﾝﾄﾘｰ'!$K33,code!$B$3:$D$32,3,FALSE)</f>
        <v>#N/A</v>
      </c>
      <c r="J71" t="e">
        <f>CONCATENATE($I71," ",'女子ｴﾝﾄﾘｰ'!$L33)</f>
        <v>#N/A</v>
      </c>
      <c r="K71">
        <v>2</v>
      </c>
      <c r="L71">
        <v>38</v>
      </c>
    </row>
    <row r="72" spans="1:12" ht="13.5">
      <c r="A72" s="73">
        <v>63</v>
      </c>
      <c r="C72">
        <f>'女子ｴﾝﾄﾘｰ'!C34</f>
        <v>0</v>
      </c>
      <c r="D72">
        <f>'女子ｴﾝﾄﾘｰ'!$D34</f>
        <v>0</v>
      </c>
      <c r="E72" t="str">
        <f>CONCATENATE('女子ｴﾝﾄﾘｰ'!$E34," ",'女子ｴﾝﾄﾘｰ'!$F34," ","(",'女子ｴﾝﾄﾘｰ'!$H34,")")</f>
        <v>  ()</v>
      </c>
      <c r="F72">
        <f>'女子ｴﾝﾄﾘｰ'!$G34</f>
        <v>0</v>
      </c>
      <c r="G72" t="e">
        <f>VLOOKUP('女子ｴﾝﾄﾘｰ'!$I34,code!$B$3:$D$32,3,FALSE)</f>
        <v>#N/A</v>
      </c>
      <c r="H72" t="e">
        <f>CONCATENATE($G72," ",'女子ｴﾝﾄﾘｰ'!$J34)</f>
        <v>#N/A</v>
      </c>
      <c r="I72" t="e">
        <f>VLOOKUP('女子ｴﾝﾄﾘｰ'!$K34,code!$B$3:$D$32,3,FALSE)</f>
        <v>#N/A</v>
      </c>
      <c r="J72" t="e">
        <f>CONCATENATE($I72," ",'女子ｴﾝﾄﾘｰ'!$L34)</f>
        <v>#N/A</v>
      </c>
      <c r="K72">
        <v>2</v>
      </c>
      <c r="L72">
        <v>38</v>
      </c>
    </row>
    <row r="73" spans="1:12" ht="13.5">
      <c r="A73" s="73">
        <v>64</v>
      </c>
      <c r="C73">
        <f>'女子ｴﾝﾄﾘｰ'!C35</f>
        <v>0</v>
      </c>
      <c r="D73">
        <f>'女子ｴﾝﾄﾘｰ'!$D35</f>
        <v>0</v>
      </c>
      <c r="E73" t="str">
        <f>CONCATENATE('女子ｴﾝﾄﾘｰ'!$E35," ",'女子ｴﾝﾄﾘｰ'!$F35," ","(",'女子ｴﾝﾄﾘｰ'!$H35,")")</f>
        <v>  ()</v>
      </c>
      <c r="F73">
        <f>'女子ｴﾝﾄﾘｰ'!$G35</f>
        <v>0</v>
      </c>
      <c r="G73" t="e">
        <f>VLOOKUP('女子ｴﾝﾄﾘｰ'!$I35,code!$B$3:$D$32,3,FALSE)</f>
        <v>#N/A</v>
      </c>
      <c r="H73" t="e">
        <f>CONCATENATE($G73," ",'女子ｴﾝﾄﾘｰ'!$J35)</f>
        <v>#N/A</v>
      </c>
      <c r="I73" t="e">
        <f>VLOOKUP('女子ｴﾝﾄﾘｰ'!$K35,code!$B$3:$D$32,3,FALSE)</f>
        <v>#N/A</v>
      </c>
      <c r="J73" t="e">
        <f>CONCATENATE($I73," ",'女子ｴﾝﾄﾘｰ'!$L35)</f>
        <v>#N/A</v>
      </c>
      <c r="K73">
        <v>2</v>
      </c>
      <c r="L73">
        <v>38</v>
      </c>
    </row>
    <row r="74" spans="1:12" ht="13.5">
      <c r="A74" s="73">
        <v>65</v>
      </c>
      <c r="C74">
        <f>'女子ｴﾝﾄﾘｰ'!C36</f>
        <v>0</v>
      </c>
      <c r="D74">
        <f>'女子ｴﾝﾄﾘｰ'!$D36</f>
        <v>0</v>
      </c>
      <c r="E74" t="str">
        <f>CONCATENATE('女子ｴﾝﾄﾘｰ'!$E36," ",'女子ｴﾝﾄﾘｰ'!$F36," ","(",'女子ｴﾝﾄﾘｰ'!$H36,")")</f>
        <v>  ()</v>
      </c>
      <c r="F74">
        <f>'女子ｴﾝﾄﾘｰ'!$G36</f>
        <v>0</v>
      </c>
      <c r="G74" t="e">
        <f>VLOOKUP('女子ｴﾝﾄﾘｰ'!$I36,code!$B$3:$D$32,3,FALSE)</f>
        <v>#N/A</v>
      </c>
      <c r="H74" t="e">
        <f>CONCATENATE($G74," ",'女子ｴﾝﾄﾘｰ'!$J36)</f>
        <v>#N/A</v>
      </c>
      <c r="I74" t="e">
        <f>VLOOKUP('女子ｴﾝﾄﾘｰ'!$K36,code!$B$3:$D$32,3,FALSE)</f>
        <v>#N/A</v>
      </c>
      <c r="J74" t="e">
        <f>CONCATENATE($I74," ",'女子ｴﾝﾄﾘｰ'!$L36)</f>
        <v>#N/A</v>
      </c>
      <c r="K74">
        <v>2</v>
      </c>
      <c r="L74">
        <v>38</v>
      </c>
    </row>
    <row r="75" spans="1:12" ht="13.5">
      <c r="A75" s="73">
        <v>66</v>
      </c>
      <c r="C75">
        <f>'女子ｴﾝﾄﾘｰ'!C37</f>
        <v>0</v>
      </c>
      <c r="D75">
        <f>'女子ｴﾝﾄﾘｰ'!$D37</f>
        <v>0</v>
      </c>
      <c r="E75" t="str">
        <f>CONCATENATE('女子ｴﾝﾄﾘｰ'!$E37," ",'女子ｴﾝﾄﾘｰ'!$F37," ","(",'女子ｴﾝﾄﾘｰ'!$H37,")")</f>
        <v>  ()</v>
      </c>
      <c r="F75">
        <f>'女子ｴﾝﾄﾘｰ'!$G37</f>
        <v>0</v>
      </c>
      <c r="G75" t="e">
        <f>VLOOKUP('女子ｴﾝﾄﾘｰ'!$I37,code!$B$3:$D$32,3,FALSE)</f>
        <v>#N/A</v>
      </c>
      <c r="H75" t="e">
        <f>CONCATENATE($G75," ",'女子ｴﾝﾄﾘｰ'!$J37)</f>
        <v>#N/A</v>
      </c>
      <c r="I75" t="e">
        <f>VLOOKUP('女子ｴﾝﾄﾘｰ'!$K37,code!$B$3:$D$32,3,FALSE)</f>
        <v>#N/A</v>
      </c>
      <c r="J75" t="e">
        <f>CONCATENATE($I75," ",'女子ｴﾝﾄﾘｰ'!$L37)</f>
        <v>#N/A</v>
      </c>
      <c r="K75">
        <v>2</v>
      </c>
      <c r="L75">
        <v>38</v>
      </c>
    </row>
    <row r="76" spans="1:12" ht="13.5">
      <c r="A76" s="73">
        <v>67</v>
      </c>
      <c r="C76">
        <f>'女子ｴﾝﾄﾘｰ'!C38</f>
        <v>0</v>
      </c>
      <c r="D76">
        <f>'女子ｴﾝﾄﾘｰ'!$D38</f>
        <v>0</v>
      </c>
      <c r="E76" t="str">
        <f>CONCATENATE('女子ｴﾝﾄﾘｰ'!$E38," ",'女子ｴﾝﾄﾘｰ'!$F38," ","(",'女子ｴﾝﾄﾘｰ'!$H38,")")</f>
        <v>  ()</v>
      </c>
      <c r="F76">
        <f>'女子ｴﾝﾄﾘｰ'!$G38</f>
        <v>0</v>
      </c>
      <c r="G76" t="e">
        <f>VLOOKUP('女子ｴﾝﾄﾘｰ'!$I38,code!$B$3:$D$32,3,FALSE)</f>
        <v>#N/A</v>
      </c>
      <c r="H76" t="e">
        <f>CONCATENATE($G76," ",'女子ｴﾝﾄﾘｰ'!$J38)</f>
        <v>#N/A</v>
      </c>
      <c r="I76" t="e">
        <f>VLOOKUP('女子ｴﾝﾄﾘｰ'!$K38,code!$B$3:$D$32,3,FALSE)</f>
        <v>#N/A</v>
      </c>
      <c r="J76" t="e">
        <f>CONCATENATE($I76," ",'女子ｴﾝﾄﾘｰ'!$L38)</f>
        <v>#N/A</v>
      </c>
      <c r="K76">
        <v>2</v>
      </c>
      <c r="L76">
        <v>38</v>
      </c>
    </row>
    <row r="77" spans="1:12" ht="13.5">
      <c r="A77" s="73">
        <v>68</v>
      </c>
      <c r="C77">
        <f>'女子ｴﾝﾄﾘｰ'!C39</f>
        <v>0</v>
      </c>
      <c r="D77">
        <f>'女子ｴﾝﾄﾘｰ'!$D39</f>
        <v>0</v>
      </c>
      <c r="E77" t="str">
        <f>CONCATENATE('女子ｴﾝﾄﾘｰ'!$E39," ",'女子ｴﾝﾄﾘｰ'!$F39," ","(",'女子ｴﾝﾄﾘｰ'!$H39,")")</f>
        <v>  ()</v>
      </c>
      <c r="F77">
        <f>'女子ｴﾝﾄﾘｰ'!$G39</f>
        <v>0</v>
      </c>
      <c r="G77" t="e">
        <f>VLOOKUP('女子ｴﾝﾄﾘｰ'!$I39,code!$B$3:$D$32,3,FALSE)</f>
        <v>#N/A</v>
      </c>
      <c r="H77" t="e">
        <f>CONCATENATE($G77," ",'女子ｴﾝﾄﾘｰ'!$J39)</f>
        <v>#N/A</v>
      </c>
      <c r="I77" t="e">
        <f>VLOOKUP('女子ｴﾝﾄﾘｰ'!$K39,code!$B$3:$D$32,3,FALSE)</f>
        <v>#N/A</v>
      </c>
      <c r="J77" t="e">
        <f>CONCATENATE($I77," ",'女子ｴﾝﾄﾘｰ'!$L39)</f>
        <v>#N/A</v>
      </c>
      <c r="K77">
        <v>2</v>
      </c>
      <c r="L77">
        <v>38</v>
      </c>
    </row>
    <row r="78" spans="1:12" ht="13.5">
      <c r="A78" s="73">
        <v>69</v>
      </c>
      <c r="C78">
        <f>'女子ｴﾝﾄﾘｰ'!C40</f>
        <v>0</v>
      </c>
      <c r="D78">
        <f>'女子ｴﾝﾄﾘｰ'!$D40</f>
        <v>0</v>
      </c>
      <c r="E78" t="str">
        <f>CONCATENATE('女子ｴﾝﾄﾘｰ'!$E40," ",'女子ｴﾝﾄﾘｰ'!$F40," ","(",'女子ｴﾝﾄﾘｰ'!$H40,")")</f>
        <v>  ()</v>
      </c>
      <c r="F78">
        <f>'女子ｴﾝﾄﾘｰ'!$G40</f>
        <v>0</v>
      </c>
      <c r="G78" t="e">
        <f>VLOOKUP('女子ｴﾝﾄﾘｰ'!$I40,code!$B$3:$D$32,3,FALSE)</f>
        <v>#N/A</v>
      </c>
      <c r="H78" t="e">
        <f>CONCATENATE($G78," ",'女子ｴﾝﾄﾘｰ'!$J40)</f>
        <v>#N/A</v>
      </c>
      <c r="I78" t="e">
        <f>VLOOKUP('女子ｴﾝﾄﾘｰ'!$K40,code!$B$3:$D$32,3,FALSE)</f>
        <v>#N/A</v>
      </c>
      <c r="J78" t="e">
        <f>CONCATENATE($I78," ",'女子ｴﾝﾄﾘｰ'!$L40)</f>
        <v>#N/A</v>
      </c>
      <c r="K78">
        <v>2</v>
      </c>
      <c r="L78">
        <v>38</v>
      </c>
    </row>
    <row r="79" spans="1:12" ht="13.5">
      <c r="A79" s="73">
        <v>70</v>
      </c>
      <c r="C79">
        <f>'女子ｴﾝﾄﾘｰ'!C41</f>
        <v>0</v>
      </c>
      <c r="D79">
        <f>'女子ｴﾝﾄﾘｰ'!$D41</f>
        <v>0</v>
      </c>
      <c r="E79" t="str">
        <f>CONCATENATE('女子ｴﾝﾄﾘｰ'!$E41," ",'女子ｴﾝﾄﾘｰ'!$F41," ","(",'女子ｴﾝﾄﾘｰ'!$H41,")")</f>
        <v>  ()</v>
      </c>
      <c r="F79">
        <f>'女子ｴﾝﾄﾘｰ'!$G41</f>
        <v>0</v>
      </c>
      <c r="G79" t="e">
        <f>VLOOKUP('女子ｴﾝﾄﾘｰ'!$I41,code!$B$3:$D$32,3,FALSE)</f>
        <v>#N/A</v>
      </c>
      <c r="H79" t="e">
        <f>CONCATENATE($G79," ",'女子ｴﾝﾄﾘｰ'!$J41)</f>
        <v>#N/A</v>
      </c>
      <c r="I79" t="e">
        <f>VLOOKUP('女子ｴﾝﾄﾘｰ'!$K41,code!$B$3:$D$32,3,FALSE)</f>
        <v>#N/A</v>
      </c>
      <c r="J79" t="e">
        <f>CONCATENATE($I79," ",'女子ｴﾝﾄﾘｰ'!$L41)</f>
        <v>#N/A</v>
      </c>
      <c r="K79">
        <v>2</v>
      </c>
      <c r="L79">
        <v>38</v>
      </c>
    </row>
    <row r="80" spans="1:12" ht="13.5">
      <c r="A80" s="73">
        <v>71</v>
      </c>
      <c r="C80">
        <f>'女子ｴﾝﾄﾘｰ'!C42</f>
        <v>0</v>
      </c>
      <c r="D80">
        <f>'女子ｴﾝﾄﾘｰ'!$D42</f>
        <v>0</v>
      </c>
      <c r="E80" t="str">
        <f>CONCATENATE('女子ｴﾝﾄﾘｰ'!$E42," ",'女子ｴﾝﾄﾘｰ'!$F42," ","(",'女子ｴﾝﾄﾘｰ'!$H42,")")</f>
        <v>  ()</v>
      </c>
      <c r="F80">
        <f>'女子ｴﾝﾄﾘｰ'!$G42</f>
        <v>0</v>
      </c>
      <c r="G80" t="e">
        <f>VLOOKUP('女子ｴﾝﾄﾘｰ'!$I42,code!$B$3:$D$32,3,FALSE)</f>
        <v>#N/A</v>
      </c>
      <c r="H80" t="e">
        <f>CONCATENATE($G80," ",'女子ｴﾝﾄﾘｰ'!$J42)</f>
        <v>#N/A</v>
      </c>
      <c r="I80" t="e">
        <f>VLOOKUP('女子ｴﾝﾄﾘｰ'!$K42,code!$B$3:$D$32,3,FALSE)</f>
        <v>#N/A</v>
      </c>
      <c r="J80" t="e">
        <f>CONCATENATE($I80," ",'女子ｴﾝﾄﾘｰ'!$L42)</f>
        <v>#N/A</v>
      </c>
      <c r="K80">
        <v>2</v>
      </c>
      <c r="L80">
        <v>38</v>
      </c>
    </row>
    <row r="81" spans="1:12" ht="13.5">
      <c r="A81" s="73">
        <v>72</v>
      </c>
      <c r="C81">
        <f>'女子ｴﾝﾄﾘｰ'!C43</f>
        <v>0</v>
      </c>
      <c r="D81">
        <f>'女子ｴﾝﾄﾘｰ'!$D43</f>
        <v>0</v>
      </c>
      <c r="E81" t="str">
        <f>CONCATENATE('女子ｴﾝﾄﾘｰ'!$E43," ",'女子ｴﾝﾄﾘｰ'!$F43," ","(",'女子ｴﾝﾄﾘｰ'!$H43,")")</f>
        <v>  ()</v>
      </c>
      <c r="F81">
        <f>'女子ｴﾝﾄﾘｰ'!$G43</f>
        <v>0</v>
      </c>
      <c r="G81" t="e">
        <f>VLOOKUP('女子ｴﾝﾄﾘｰ'!$I43,code!$B$3:$D$32,3,FALSE)</f>
        <v>#N/A</v>
      </c>
      <c r="H81" t="e">
        <f>CONCATENATE($G81," ",'女子ｴﾝﾄﾘｰ'!$J43)</f>
        <v>#N/A</v>
      </c>
      <c r="I81" t="e">
        <f>VLOOKUP('女子ｴﾝﾄﾘｰ'!$K43,code!$B$3:$D$32,3,FALSE)</f>
        <v>#N/A</v>
      </c>
      <c r="J81" t="e">
        <f>CONCATENATE($I81," ",'女子ｴﾝﾄﾘｰ'!$L43)</f>
        <v>#N/A</v>
      </c>
      <c r="K81">
        <v>2</v>
      </c>
      <c r="L81">
        <v>38</v>
      </c>
    </row>
    <row r="82" spans="1:12" ht="13.5">
      <c r="A82" s="73">
        <v>73</v>
      </c>
      <c r="C82">
        <f>'女子ｴﾝﾄﾘｰ'!C44</f>
        <v>0</v>
      </c>
      <c r="D82">
        <f>'女子ｴﾝﾄﾘｰ'!$D44</f>
        <v>0</v>
      </c>
      <c r="E82" t="str">
        <f>CONCATENATE('女子ｴﾝﾄﾘｰ'!$E44," ",'女子ｴﾝﾄﾘｰ'!$F44," ","(",'女子ｴﾝﾄﾘｰ'!$H44,")")</f>
        <v>  ()</v>
      </c>
      <c r="F82">
        <f>'女子ｴﾝﾄﾘｰ'!$G44</f>
        <v>0</v>
      </c>
      <c r="G82" t="e">
        <f>VLOOKUP('女子ｴﾝﾄﾘｰ'!$I44,code!$B$3:$D$32,3,FALSE)</f>
        <v>#N/A</v>
      </c>
      <c r="H82" t="e">
        <f>CONCATENATE($G82," ",'女子ｴﾝﾄﾘｰ'!$J44)</f>
        <v>#N/A</v>
      </c>
      <c r="I82" t="e">
        <f>VLOOKUP('女子ｴﾝﾄﾘｰ'!$K44,code!$B$3:$D$32,3,FALSE)</f>
        <v>#N/A</v>
      </c>
      <c r="J82" t="e">
        <f>CONCATENATE($I82," ",'女子ｴﾝﾄﾘｰ'!$L44)</f>
        <v>#N/A</v>
      </c>
      <c r="K82">
        <v>2</v>
      </c>
      <c r="L82">
        <v>38</v>
      </c>
    </row>
    <row r="83" spans="1:12" ht="13.5">
      <c r="A83" s="73">
        <v>74</v>
      </c>
      <c r="C83">
        <f>'女子ｴﾝﾄﾘｰ'!C45</f>
        <v>0</v>
      </c>
      <c r="D83">
        <f>'女子ｴﾝﾄﾘｰ'!$D45</f>
        <v>0</v>
      </c>
      <c r="E83" t="str">
        <f>CONCATENATE('女子ｴﾝﾄﾘｰ'!$E45," ",'女子ｴﾝﾄﾘｰ'!$F45," ","(",'女子ｴﾝﾄﾘｰ'!$H45,")")</f>
        <v>  ()</v>
      </c>
      <c r="F83">
        <f>'女子ｴﾝﾄﾘｰ'!$G45</f>
        <v>0</v>
      </c>
      <c r="G83" t="e">
        <f>VLOOKUP('女子ｴﾝﾄﾘｰ'!$I45,code!$B$3:$D$32,3,FALSE)</f>
        <v>#N/A</v>
      </c>
      <c r="H83" t="e">
        <f>CONCATENATE($G83," ",'女子ｴﾝﾄﾘｰ'!$J45)</f>
        <v>#N/A</v>
      </c>
      <c r="I83" t="e">
        <f>VLOOKUP('女子ｴﾝﾄﾘｰ'!$K45,code!$B$3:$D$32,3,FALSE)</f>
        <v>#N/A</v>
      </c>
      <c r="J83" t="e">
        <f>CONCATENATE($I83," ",'女子ｴﾝﾄﾘｰ'!$L45)</f>
        <v>#N/A</v>
      </c>
      <c r="K83">
        <v>2</v>
      </c>
      <c r="L83">
        <v>38</v>
      </c>
    </row>
    <row r="84" spans="1:12" ht="13.5">
      <c r="A84" s="73">
        <v>75</v>
      </c>
      <c r="C84">
        <f>'女子ｴﾝﾄﾘｰ'!C46</f>
        <v>0</v>
      </c>
      <c r="D84">
        <f>'女子ｴﾝﾄﾘｰ'!$D46</f>
        <v>0</v>
      </c>
      <c r="E84" t="str">
        <f>CONCATENATE('女子ｴﾝﾄﾘｰ'!$E46," ",'女子ｴﾝﾄﾘｰ'!$F46," ","(",'女子ｴﾝﾄﾘｰ'!$H46,")")</f>
        <v>  ()</v>
      </c>
      <c r="F84">
        <f>'女子ｴﾝﾄﾘｰ'!$G46</f>
        <v>0</v>
      </c>
      <c r="G84" t="e">
        <f>VLOOKUP('女子ｴﾝﾄﾘｰ'!$I46,code!$B$3:$D$32,3,FALSE)</f>
        <v>#N/A</v>
      </c>
      <c r="H84" t="e">
        <f>CONCATENATE($G84," ",'女子ｴﾝﾄﾘｰ'!$J46)</f>
        <v>#N/A</v>
      </c>
      <c r="I84" t="e">
        <f>VLOOKUP('女子ｴﾝﾄﾘｰ'!$K46,code!$B$3:$D$32,3,FALSE)</f>
        <v>#N/A</v>
      </c>
      <c r="J84" t="e">
        <f>CONCATENATE($I84," ",'女子ｴﾝﾄﾘｰ'!$L46)</f>
        <v>#N/A</v>
      </c>
      <c r="K84">
        <v>2</v>
      </c>
      <c r="L84">
        <v>38</v>
      </c>
    </row>
    <row r="85" spans="1:12" ht="13.5">
      <c r="A85" s="73">
        <v>76</v>
      </c>
      <c r="C85">
        <f>'女子ｴﾝﾄﾘｰ'!C47</f>
        <v>0</v>
      </c>
      <c r="D85">
        <f>'女子ｴﾝﾄﾘｰ'!$D47</f>
        <v>0</v>
      </c>
      <c r="E85" t="str">
        <f>CONCATENATE('女子ｴﾝﾄﾘｰ'!$E47," ",'女子ｴﾝﾄﾘｰ'!$F47," ","(",'女子ｴﾝﾄﾘｰ'!$H47,")")</f>
        <v>  ()</v>
      </c>
      <c r="F85">
        <f>'女子ｴﾝﾄﾘｰ'!$G47</f>
        <v>0</v>
      </c>
      <c r="G85" t="e">
        <f>VLOOKUP('女子ｴﾝﾄﾘｰ'!$I47,code!$B$3:$D$32,3,FALSE)</f>
        <v>#N/A</v>
      </c>
      <c r="H85" t="e">
        <f>CONCATENATE($G85," ",'女子ｴﾝﾄﾘｰ'!$J47)</f>
        <v>#N/A</v>
      </c>
      <c r="I85" t="e">
        <f>VLOOKUP('女子ｴﾝﾄﾘｰ'!$K47,code!$B$3:$D$32,3,FALSE)</f>
        <v>#N/A</v>
      </c>
      <c r="J85" t="e">
        <f>CONCATENATE($I85," ",'女子ｴﾝﾄﾘｰ'!$L47)</f>
        <v>#N/A</v>
      </c>
      <c r="K85">
        <v>2</v>
      </c>
      <c r="L85">
        <v>38</v>
      </c>
    </row>
    <row r="86" spans="1:12" ht="13.5">
      <c r="A86" s="73">
        <v>77</v>
      </c>
      <c r="C86">
        <f>'女子ｴﾝﾄﾘｰ'!C48</f>
        <v>0</v>
      </c>
      <c r="D86">
        <f>'女子ｴﾝﾄﾘｰ'!$D48</f>
        <v>0</v>
      </c>
      <c r="E86" t="str">
        <f>CONCATENATE('女子ｴﾝﾄﾘｰ'!$E48," ",'女子ｴﾝﾄﾘｰ'!$F48," ","(",'女子ｴﾝﾄﾘｰ'!$H48,")")</f>
        <v>  ()</v>
      </c>
      <c r="F86">
        <f>'女子ｴﾝﾄﾘｰ'!$G48</f>
        <v>0</v>
      </c>
      <c r="G86" t="e">
        <f>VLOOKUP('女子ｴﾝﾄﾘｰ'!$I48,code!$B$3:$D$32,3,FALSE)</f>
        <v>#N/A</v>
      </c>
      <c r="H86" t="e">
        <f>CONCATENATE($G86," ",'女子ｴﾝﾄﾘｰ'!$J48)</f>
        <v>#N/A</v>
      </c>
      <c r="I86" t="e">
        <f>VLOOKUP('女子ｴﾝﾄﾘｰ'!$K48,code!$B$3:$D$32,3,FALSE)</f>
        <v>#N/A</v>
      </c>
      <c r="J86" t="e">
        <f>CONCATENATE($I86," ",'女子ｴﾝﾄﾘｰ'!$L48)</f>
        <v>#N/A</v>
      </c>
      <c r="K86">
        <v>2</v>
      </c>
      <c r="L86">
        <v>38</v>
      </c>
    </row>
    <row r="87" spans="1:12" ht="13.5">
      <c r="A87" s="73">
        <v>78</v>
      </c>
      <c r="C87">
        <f>'女子ｴﾝﾄﾘｰ'!C49</f>
        <v>0</v>
      </c>
      <c r="D87">
        <f>'女子ｴﾝﾄﾘｰ'!$D49</f>
        <v>0</v>
      </c>
      <c r="E87" t="str">
        <f>CONCATENATE('女子ｴﾝﾄﾘｰ'!$E49," ",'女子ｴﾝﾄﾘｰ'!$F49," ","(",'女子ｴﾝﾄﾘｰ'!$H49,")")</f>
        <v>  ()</v>
      </c>
      <c r="F87">
        <f>'女子ｴﾝﾄﾘｰ'!$G49</f>
        <v>0</v>
      </c>
      <c r="G87" t="e">
        <f>VLOOKUP('女子ｴﾝﾄﾘｰ'!$I49,code!$B$3:$D$32,3,FALSE)</f>
        <v>#N/A</v>
      </c>
      <c r="H87" t="e">
        <f>CONCATENATE($G87," ",'女子ｴﾝﾄﾘｰ'!$J49)</f>
        <v>#N/A</v>
      </c>
      <c r="I87" t="e">
        <f>VLOOKUP('女子ｴﾝﾄﾘｰ'!$K49,code!$B$3:$D$32,3,FALSE)</f>
        <v>#N/A</v>
      </c>
      <c r="J87" t="e">
        <f>CONCATENATE($I87," ",'女子ｴﾝﾄﾘｰ'!$L49)</f>
        <v>#N/A</v>
      </c>
      <c r="K87">
        <v>2</v>
      </c>
      <c r="L87">
        <v>38</v>
      </c>
    </row>
    <row r="88" spans="1:12" ht="13.5">
      <c r="A88" s="73">
        <v>79</v>
      </c>
      <c r="C88">
        <f>'女子ｴﾝﾄﾘｰ'!C50</f>
        <v>0</v>
      </c>
      <c r="D88">
        <f>'女子ｴﾝﾄﾘｰ'!$D50</f>
        <v>0</v>
      </c>
      <c r="E88" t="str">
        <f>CONCATENATE('女子ｴﾝﾄﾘｰ'!$E50," ",'女子ｴﾝﾄﾘｰ'!$F50," ","(",'女子ｴﾝﾄﾘｰ'!$H50,")")</f>
        <v>  ()</v>
      </c>
      <c r="F88">
        <f>'女子ｴﾝﾄﾘｰ'!$G50</f>
        <v>0</v>
      </c>
      <c r="G88" t="e">
        <f>VLOOKUP('女子ｴﾝﾄﾘｰ'!$I50,code!$B$3:$D$32,3,FALSE)</f>
        <v>#N/A</v>
      </c>
      <c r="H88" t="e">
        <f>CONCATENATE($G88," ",'女子ｴﾝﾄﾘｰ'!$J50)</f>
        <v>#N/A</v>
      </c>
      <c r="I88" t="e">
        <f>VLOOKUP('女子ｴﾝﾄﾘｰ'!$K50,code!$B$3:$D$32,3,FALSE)</f>
        <v>#N/A</v>
      </c>
      <c r="J88" t="e">
        <f>CONCATENATE($I88," ",'女子ｴﾝﾄﾘｰ'!$L50)</f>
        <v>#N/A</v>
      </c>
      <c r="K88">
        <v>2</v>
      </c>
      <c r="L88">
        <v>38</v>
      </c>
    </row>
    <row r="89" spans="1:12" ht="13.5">
      <c r="A89" s="73">
        <v>80</v>
      </c>
      <c r="C89">
        <f>'女子ｴﾝﾄﾘｰ'!C51</f>
        <v>0</v>
      </c>
      <c r="D89">
        <f>'女子ｴﾝﾄﾘｰ'!$D51</f>
        <v>0</v>
      </c>
      <c r="E89" t="str">
        <f>CONCATENATE('女子ｴﾝﾄﾘｰ'!$E51," ",'女子ｴﾝﾄﾘｰ'!$F51," ","(",'女子ｴﾝﾄﾘｰ'!$H51,")")</f>
        <v>  ()</v>
      </c>
      <c r="F89">
        <f>'女子ｴﾝﾄﾘｰ'!$G51</f>
        <v>0</v>
      </c>
      <c r="G89" t="e">
        <f>VLOOKUP('女子ｴﾝﾄﾘｰ'!$I51,code!$B$3:$D$32,3,FALSE)</f>
        <v>#N/A</v>
      </c>
      <c r="H89" t="e">
        <f>CONCATENATE($G89," ",'女子ｴﾝﾄﾘｰ'!$J51)</f>
        <v>#N/A</v>
      </c>
      <c r="I89" t="e">
        <f>VLOOKUP('女子ｴﾝﾄﾘｰ'!$K51,code!$B$3:$D$32,3,FALSE)</f>
        <v>#N/A</v>
      </c>
      <c r="J89" t="e">
        <f>CONCATENATE($I89," ",'女子ｴﾝﾄﾘｰ'!$L51)</f>
        <v>#N/A</v>
      </c>
      <c r="K89">
        <v>2</v>
      </c>
      <c r="L89">
        <v>38</v>
      </c>
    </row>
    <row r="90" spans="1:12" ht="13.5">
      <c r="A90" s="73">
        <v>81</v>
      </c>
      <c r="C90">
        <f>'女子ｴﾝﾄﾘｰ'!C52</f>
        <v>0</v>
      </c>
      <c r="D90">
        <f>'女子ｴﾝﾄﾘｰ'!$D52</f>
        <v>0</v>
      </c>
      <c r="E90" t="str">
        <f>CONCATENATE('女子ｴﾝﾄﾘｰ'!$E52," ",'女子ｴﾝﾄﾘｰ'!$F52," ","(",'女子ｴﾝﾄﾘｰ'!$H52,")")</f>
        <v>  ()</v>
      </c>
      <c r="F90">
        <f>'女子ｴﾝﾄﾘｰ'!$G52</f>
        <v>0</v>
      </c>
      <c r="G90" t="e">
        <f>VLOOKUP('女子ｴﾝﾄﾘｰ'!$I52,code!$B$3:$D$32,3,FALSE)</f>
        <v>#N/A</v>
      </c>
      <c r="H90" t="e">
        <f>CONCATENATE($G90," ",'女子ｴﾝﾄﾘｰ'!$J52)</f>
        <v>#N/A</v>
      </c>
      <c r="I90" t="e">
        <f>VLOOKUP('女子ｴﾝﾄﾘｰ'!$K52,code!$B$3:$D$32,3,FALSE)</f>
        <v>#N/A</v>
      </c>
      <c r="J90" t="e">
        <f>CONCATENATE($I90," ",'女子ｴﾝﾄﾘｰ'!$L52)</f>
        <v>#N/A</v>
      </c>
      <c r="K90">
        <v>2</v>
      </c>
      <c r="L90">
        <v>38</v>
      </c>
    </row>
    <row r="91" spans="1:12" ht="13.5">
      <c r="A91" s="73">
        <v>82</v>
      </c>
      <c r="C91">
        <f>'女子ｴﾝﾄﾘｰ'!C53</f>
        <v>0</v>
      </c>
      <c r="D91">
        <f>'女子ｴﾝﾄﾘｰ'!$D53</f>
        <v>0</v>
      </c>
      <c r="E91" t="str">
        <f>CONCATENATE('女子ｴﾝﾄﾘｰ'!$E53," ",'女子ｴﾝﾄﾘｰ'!$F53," ","(",'女子ｴﾝﾄﾘｰ'!$H53,")")</f>
        <v>  ()</v>
      </c>
      <c r="F91">
        <f>'女子ｴﾝﾄﾘｰ'!$G53</f>
        <v>0</v>
      </c>
      <c r="G91" t="e">
        <f>VLOOKUP('女子ｴﾝﾄﾘｰ'!$I53,code!$B$3:$D$32,3,FALSE)</f>
        <v>#N/A</v>
      </c>
      <c r="H91" t="e">
        <f>CONCATENATE($G91," ",'女子ｴﾝﾄﾘｰ'!$J53)</f>
        <v>#N/A</v>
      </c>
      <c r="I91" t="e">
        <f>VLOOKUP('女子ｴﾝﾄﾘｰ'!$K53,code!$B$3:$D$32,3,FALSE)</f>
        <v>#N/A</v>
      </c>
      <c r="J91" t="e">
        <f>CONCATENATE($I91," ",'女子ｴﾝﾄﾘｰ'!$L53)</f>
        <v>#N/A</v>
      </c>
      <c r="K91">
        <v>2</v>
      </c>
      <c r="L91">
        <v>38</v>
      </c>
    </row>
    <row r="92" spans="1:12" ht="13.5">
      <c r="A92" s="73">
        <v>83</v>
      </c>
      <c r="C92">
        <f>'女子ｴﾝﾄﾘｰ'!C54</f>
        <v>0</v>
      </c>
      <c r="D92">
        <f>'女子ｴﾝﾄﾘｰ'!$D54</f>
        <v>0</v>
      </c>
      <c r="E92" t="str">
        <f>CONCATENATE('女子ｴﾝﾄﾘｰ'!$E54," ",'女子ｴﾝﾄﾘｰ'!$F54," ","(",'女子ｴﾝﾄﾘｰ'!$H54,")")</f>
        <v>  ()</v>
      </c>
      <c r="F92">
        <f>'女子ｴﾝﾄﾘｰ'!$G54</f>
        <v>0</v>
      </c>
      <c r="G92" t="e">
        <f>VLOOKUP('女子ｴﾝﾄﾘｰ'!$I54,code!$B$3:$D$32,3,FALSE)</f>
        <v>#N/A</v>
      </c>
      <c r="H92" t="e">
        <f>CONCATENATE($G92," ",'女子ｴﾝﾄﾘｰ'!$J54)</f>
        <v>#N/A</v>
      </c>
      <c r="I92" t="e">
        <f>VLOOKUP('女子ｴﾝﾄﾘｰ'!$K54,code!$B$3:$D$32,3,FALSE)</f>
        <v>#N/A</v>
      </c>
      <c r="J92" t="e">
        <f>CONCATENATE($I92," ",'女子ｴﾝﾄﾘｰ'!$L54)</f>
        <v>#N/A</v>
      </c>
      <c r="K92">
        <v>2</v>
      </c>
      <c r="L92">
        <v>38</v>
      </c>
    </row>
    <row r="93" spans="1:12" ht="13.5">
      <c r="A93" s="73">
        <v>84</v>
      </c>
      <c r="C93">
        <f>'女子ｴﾝﾄﾘｰ'!C55</f>
        <v>0</v>
      </c>
      <c r="D93">
        <f>'女子ｴﾝﾄﾘｰ'!$D55</f>
        <v>0</v>
      </c>
      <c r="E93" t="str">
        <f>CONCATENATE('女子ｴﾝﾄﾘｰ'!$E55," ",'女子ｴﾝﾄﾘｰ'!$F55," ","(",'女子ｴﾝﾄﾘｰ'!$H55,")")</f>
        <v>  ()</v>
      </c>
      <c r="F93">
        <f>'女子ｴﾝﾄﾘｰ'!$G55</f>
        <v>0</v>
      </c>
      <c r="G93" t="e">
        <f>VLOOKUP('女子ｴﾝﾄﾘｰ'!$I55,code!$B$3:$D$32,3,FALSE)</f>
        <v>#N/A</v>
      </c>
      <c r="H93" t="e">
        <f>CONCATENATE($G93," ",'女子ｴﾝﾄﾘｰ'!$J55)</f>
        <v>#N/A</v>
      </c>
      <c r="I93" t="e">
        <f>VLOOKUP('女子ｴﾝﾄﾘｰ'!$K55,code!$B$3:$D$32,3,FALSE)</f>
        <v>#N/A</v>
      </c>
      <c r="J93" t="e">
        <f>CONCATENATE($I93," ",'女子ｴﾝﾄﾘｰ'!$L55)</f>
        <v>#N/A</v>
      </c>
      <c r="K93">
        <v>2</v>
      </c>
      <c r="L93">
        <v>38</v>
      </c>
    </row>
    <row r="94" spans="1:12" ht="13.5">
      <c r="A94" s="73">
        <v>85</v>
      </c>
      <c r="C94">
        <f>'女子ｴﾝﾄﾘｰ'!C56</f>
        <v>0</v>
      </c>
      <c r="D94">
        <f>'女子ｴﾝﾄﾘｰ'!$D56</f>
        <v>0</v>
      </c>
      <c r="E94" t="str">
        <f>CONCATENATE('女子ｴﾝﾄﾘｰ'!$E56," ",'女子ｴﾝﾄﾘｰ'!$F56," ","(",'女子ｴﾝﾄﾘｰ'!$H56,")")</f>
        <v>  ()</v>
      </c>
      <c r="F94">
        <f>'女子ｴﾝﾄﾘｰ'!$G56</f>
        <v>0</v>
      </c>
      <c r="G94" t="e">
        <f>VLOOKUP('女子ｴﾝﾄﾘｰ'!$I56,code!$B$3:$D$32,3,FALSE)</f>
        <v>#N/A</v>
      </c>
      <c r="H94" t="e">
        <f>CONCATENATE($G94," ",'女子ｴﾝﾄﾘｰ'!$J56)</f>
        <v>#N/A</v>
      </c>
      <c r="I94" t="e">
        <f>VLOOKUP('女子ｴﾝﾄﾘｰ'!$K56,code!$B$3:$D$32,3,FALSE)</f>
        <v>#N/A</v>
      </c>
      <c r="J94" t="e">
        <f>CONCATENATE($I94," ",'女子ｴﾝﾄﾘｰ'!$L56)</f>
        <v>#N/A</v>
      </c>
      <c r="K94">
        <v>2</v>
      </c>
      <c r="L94">
        <v>38</v>
      </c>
    </row>
    <row r="95" spans="1:12" ht="13.5">
      <c r="A95" s="73">
        <v>86</v>
      </c>
      <c r="C95">
        <f>'女子ｴﾝﾄﾘｰ'!C57</f>
        <v>0</v>
      </c>
      <c r="D95">
        <f>'女子ｴﾝﾄﾘｰ'!$D57</f>
        <v>0</v>
      </c>
      <c r="E95" t="str">
        <f>CONCATENATE('女子ｴﾝﾄﾘｰ'!$E57," ",'女子ｴﾝﾄﾘｰ'!$F57," ","(",'女子ｴﾝﾄﾘｰ'!$H57,")")</f>
        <v>  ()</v>
      </c>
      <c r="F95">
        <f>'女子ｴﾝﾄﾘｰ'!$G57</f>
        <v>0</v>
      </c>
      <c r="G95" t="e">
        <f>VLOOKUP('女子ｴﾝﾄﾘｰ'!$I57,code!$B$3:$D$32,3,FALSE)</f>
        <v>#N/A</v>
      </c>
      <c r="H95" t="e">
        <f>CONCATENATE($G95," ",'女子ｴﾝﾄﾘｰ'!$J57)</f>
        <v>#N/A</v>
      </c>
      <c r="I95" t="e">
        <f>VLOOKUP('女子ｴﾝﾄﾘｰ'!$K57,code!$B$3:$D$32,3,FALSE)</f>
        <v>#N/A</v>
      </c>
      <c r="J95" t="e">
        <f>CONCATENATE($I95," ",'女子ｴﾝﾄﾘｰ'!$L57)</f>
        <v>#N/A</v>
      </c>
      <c r="K95">
        <v>2</v>
      </c>
      <c r="L95">
        <v>38</v>
      </c>
    </row>
    <row r="96" spans="1:12" ht="13.5">
      <c r="A96" s="73">
        <v>87</v>
      </c>
      <c r="C96">
        <f>'女子ｴﾝﾄﾘｰ'!C58</f>
        <v>0</v>
      </c>
      <c r="D96">
        <f>'女子ｴﾝﾄﾘｰ'!$D58</f>
        <v>0</v>
      </c>
      <c r="E96" t="str">
        <f>CONCATENATE('女子ｴﾝﾄﾘｰ'!$E58," ",'女子ｴﾝﾄﾘｰ'!$F58," ","(",'女子ｴﾝﾄﾘｰ'!$H58,")")</f>
        <v>  ()</v>
      </c>
      <c r="F96">
        <f>'女子ｴﾝﾄﾘｰ'!$G58</f>
        <v>0</v>
      </c>
      <c r="G96" t="e">
        <f>VLOOKUP('女子ｴﾝﾄﾘｰ'!$I58,code!$B$3:$D$32,3,FALSE)</f>
        <v>#N/A</v>
      </c>
      <c r="H96" t="e">
        <f>CONCATENATE($G96," ",'女子ｴﾝﾄﾘｰ'!$J58)</f>
        <v>#N/A</v>
      </c>
      <c r="I96" t="e">
        <f>VLOOKUP('女子ｴﾝﾄﾘｰ'!$K58,code!$B$3:$D$32,3,FALSE)</f>
        <v>#N/A</v>
      </c>
      <c r="J96" t="e">
        <f>CONCATENATE($I96," ",'女子ｴﾝﾄﾘｰ'!$L58)</f>
        <v>#N/A</v>
      </c>
      <c r="K96">
        <v>2</v>
      </c>
      <c r="L96">
        <v>38</v>
      </c>
    </row>
    <row r="97" spans="1:12" ht="13.5">
      <c r="A97" s="73">
        <v>88</v>
      </c>
      <c r="C97">
        <f>'女子ｴﾝﾄﾘｰ'!C59</f>
        <v>0</v>
      </c>
      <c r="D97">
        <f>'女子ｴﾝﾄﾘｰ'!$D59</f>
        <v>0</v>
      </c>
      <c r="E97" t="str">
        <f>CONCATENATE('女子ｴﾝﾄﾘｰ'!$E59," ",'女子ｴﾝﾄﾘｰ'!$F59," ","(",'女子ｴﾝﾄﾘｰ'!$H59,")")</f>
        <v>  ()</v>
      </c>
      <c r="F97">
        <f>'女子ｴﾝﾄﾘｰ'!$G59</f>
        <v>0</v>
      </c>
      <c r="G97" t="e">
        <f>VLOOKUP('女子ｴﾝﾄﾘｰ'!$I59,code!$B$3:$D$32,3,FALSE)</f>
        <v>#N/A</v>
      </c>
      <c r="H97" t="e">
        <f>CONCATENATE($G97," ",'女子ｴﾝﾄﾘｰ'!$J59)</f>
        <v>#N/A</v>
      </c>
      <c r="I97" t="e">
        <f>VLOOKUP('女子ｴﾝﾄﾘｰ'!$K59,code!$B$3:$D$32,3,FALSE)</f>
        <v>#N/A</v>
      </c>
      <c r="J97" t="e">
        <f>CONCATENATE($I97," ",'女子ｴﾝﾄﾘｰ'!$L59)</f>
        <v>#N/A</v>
      </c>
      <c r="K97">
        <v>2</v>
      </c>
      <c r="L97">
        <v>38</v>
      </c>
    </row>
    <row r="98" spans="1:12" ht="13.5">
      <c r="A98" s="73">
        <v>89</v>
      </c>
      <c r="C98">
        <f>'女子ｴﾝﾄﾘｰ'!C60</f>
        <v>0</v>
      </c>
      <c r="D98">
        <f>'女子ｴﾝﾄﾘｰ'!$D60</f>
        <v>0</v>
      </c>
      <c r="E98" t="str">
        <f>CONCATENATE('女子ｴﾝﾄﾘｰ'!$E60," ",'女子ｴﾝﾄﾘｰ'!$F60," ","(",'女子ｴﾝﾄﾘｰ'!$H60,")")</f>
        <v>  ()</v>
      </c>
      <c r="F98">
        <f>'女子ｴﾝﾄﾘｰ'!$G60</f>
        <v>0</v>
      </c>
      <c r="G98" t="e">
        <f>VLOOKUP('女子ｴﾝﾄﾘｰ'!$I60,code!$B$3:$D$32,3,FALSE)</f>
        <v>#N/A</v>
      </c>
      <c r="H98" t="e">
        <f>CONCATENATE($G98," ",'女子ｴﾝﾄﾘｰ'!$J60)</f>
        <v>#N/A</v>
      </c>
      <c r="I98" t="e">
        <f>VLOOKUP('女子ｴﾝﾄﾘｰ'!$K60,code!$B$3:$D$32,3,FALSE)</f>
        <v>#N/A</v>
      </c>
      <c r="J98" t="e">
        <f>CONCATENATE($I98," ",'女子ｴﾝﾄﾘｰ'!$L60)</f>
        <v>#N/A</v>
      </c>
      <c r="K98">
        <v>2</v>
      </c>
      <c r="L98">
        <v>38</v>
      </c>
    </row>
    <row r="99" spans="1:12" ht="13.5">
      <c r="A99" s="73">
        <v>90</v>
      </c>
      <c r="C99">
        <f>'女子ｴﾝﾄﾘｰ'!C61</f>
        <v>0</v>
      </c>
      <c r="D99">
        <f>'女子ｴﾝﾄﾘｰ'!$D61</f>
        <v>0</v>
      </c>
      <c r="E99" t="str">
        <f>CONCATENATE('女子ｴﾝﾄﾘｰ'!$E61," ",'女子ｴﾝﾄﾘｰ'!$F61," ","(",'女子ｴﾝﾄﾘｰ'!$H61,")")</f>
        <v>  ()</v>
      </c>
      <c r="F99">
        <f>'女子ｴﾝﾄﾘｰ'!$G61</f>
        <v>0</v>
      </c>
      <c r="G99" t="e">
        <f>VLOOKUP('女子ｴﾝﾄﾘｰ'!$I61,code!$B$3:$D$32,3,FALSE)</f>
        <v>#N/A</v>
      </c>
      <c r="H99" t="e">
        <f>CONCATENATE($G99," ",'女子ｴﾝﾄﾘｰ'!$J61)</f>
        <v>#N/A</v>
      </c>
      <c r="I99" t="e">
        <f>VLOOKUP('女子ｴﾝﾄﾘｰ'!$K61,code!$B$3:$D$32,3,FALSE)</f>
        <v>#N/A</v>
      </c>
      <c r="J99" t="e">
        <f>CONCATENATE($I99," ",'女子ｴﾝﾄﾘｰ'!$L61)</f>
        <v>#N/A</v>
      </c>
      <c r="K99">
        <v>2</v>
      </c>
      <c r="L99">
        <v>38</v>
      </c>
    </row>
    <row r="100" spans="1:12" ht="13.5">
      <c r="A100" s="73">
        <v>91</v>
      </c>
      <c r="C100">
        <f>'女子ｴﾝﾄﾘｰ'!C62</f>
        <v>0</v>
      </c>
      <c r="D100">
        <f>'女子ｴﾝﾄﾘｰ'!$D62</f>
        <v>0</v>
      </c>
      <c r="E100" t="str">
        <f>CONCATENATE('女子ｴﾝﾄﾘｰ'!$E62," ",'女子ｴﾝﾄﾘｰ'!$F62," ","(",'女子ｴﾝﾄﾘｰ'!$H62,")")</f>
        <v>  ()</v>
      </c>
      <c r="F100">
        <f>'女子ｴﾝﾄﾘｰ'!$G62</f>
        <v>0</v>
      </c>
      <c r="G100" t="e">
        <f>VLOOKUP('女子ｴﾝﾄﾘｰ'!$I62,code!$B$3:$D$32,3,FALSE)</f>
        <v>#N/A</v>
      </c>
      <c r="H100" t="e">
        <f>CONCATENATE($G100," ",'女子ｴﾝﾄﾘｰ'!$J62)</f>
        <v>#N/A</v>
      </c>
      <c r="I100" t="e">
        <f>VLOOKUP('女子ｴﾝﾄﾘｰ'!$K62,code!$B$3:$D$32,3,FALSE)</f>
        <v>#N/A</v>
      </c>
      <c r="J100" t="e">
        <f>CONCATENATE($I100," ",'女子ｴﾝﾄﾘｰ'!$L62)</f>
        <v>#N/A</v>
      </c>
      <c r="K100">
        <v>2</v>
      </c>
      <c r="L100">
        <v>38</v>
      </c>
    </row>
    <row r="101" spans="1:12" ht="13.5">
      <c r="A101" s="73">
        <v>92</v>
      </c>
      <c r="C101">
        <f>'女子ｴﾝﾄﾘｰ'!C63</f>
        <v>0</v>
      </c>
      <c r="D101">
        <f>'女子ｴﾝﾄﾘｰ'!$D63</f>
        <v>0</v>
      </c>
      <c r="E101" t="str">
        <f>CONCATENATE('女子ｴﾝﾄﾘｰ'!$E63," ",'女子ｴﾝﾄﾘｰ'!$F63," ","(",'女子ｴﾝﾄﾘｰ'!$H63,")")</f>
        <v>  ()</v>
      </c>
      <c r="F101">
        <f>'女子ｴﾝﾄﾘｰ'!$G63</f>
        <v>0</v>
      </c>
      <c r="G101" t="e">
        <f>VLOOKUP('女子ｴﾝﾄﾘｰ'!$I63,code!$B$3:$D$32,3,FALSE)</f>
        <v>#N/A</v>
      </c>
      <c r="H101" t="e">
        <f>CONCATENATE($G101," ",'女子ｴﾝﾄﾘｰ'!$J63)</f>
        <v>#N/A</v>
      </c>
      <c r="I101" t="e">
        <f>VLOOKUP('女子ｴﾝﾄﾘｰ'!$K63,code!$B$3:$D$32,3,FALSE)</f>
        <v>#N/A</v>
      </c>
      <c r="J101" t="e">
        <f>CONCATENATE($I101," ",'女子ｴﾝﾄﾘｰ'!$L63)</f>
        <v>#N/A</v>
      </c>
      <c r="K101">
        <v>2</v>
      </c>
      <c r="L101">
        <v>38</v>
      </c>
    </row>
    <row r="102" spans="1:12" ht="13.5">
      <c r="A102" s="73">
        <v>93</v>
      </c>
      <c r="C102">
        <f>'女子ｴﾝﾄﾘｰ'!C64</f>
        <v>0</v>
      </c>
      <c r="D102">
        <f>'女子ｴﾝﾄﾘｰ'!$D64</f>
        <v>0</v>
      </c>
      <c r="E102" t="str">
        <f>CONCATENATE('女子ｴﾝﾄﾘｰ'!$E64," ",'女子ｴﾝﾄﾘｰ'!$F64," ","(",'女子ｴﾝﾄﾘｰ'!$H64,")")</f>
        <v>  ()</v>
      </c>
      <c r="F102">
        <f>'女子ｴﾝﾄﾘｰ'!$G64</f>
        <v>0</v>
      </c>
      <c r="G102" t="e">
        <f>VLOOKUP('女子ｴﾝﾄﾘｰ'!$I64,code!$B$3:$D$32,3,FALSE)</f>
        <v>#N/A</v>
      </c>
      <c r="H102" t="e">
        <f>CONCATENATE($G102," ",'女子ｴﾝﾄﾘｰ'!$J64)</f>
        <v>#N/A</v>
      </c>
      <c r="I102" t="e">
        <f>VLOOKUP('女子ｴﾝﾄﾘｰ'!$K64,code!$B$3:$D$32,3,FALSE)</f>
        <v>#N/A</v>
      </c>
      <c r="J102" t="e">
        <f>CONCATENATE($I102," ",'女子ｴﾝﾄﾘｰ'!$L64)</f>
        <v>#N/A</v>
      </c>
      <c r="K102">
        <v>2</v>
      </c>
      <c r="L102">
        <v>38</v>
      </c>
    </row>
    <row r="103" spans="1:12" ht="13.5">
      <c r="A103" s="73">
        <v>94</v>
      </c>
      <c r="C103">
        <f>'女子ｴﾝﾄﾘｰ'!C65</f>
        <v>0</v>
      </c>
      <c r="D103">
        <f>'女子ｴﾝﾄﾘｰ'!$D65</f>
        <v>0</v>
      </c>
      <c r="E103" t="str">
        <f>CONCATENATE('女子ｴﾝﾄﾘｰ'!$E65," ",'女子ｴﾝﾄﾘｰ'!$F65," ","(",'女子ｴﾝﾄﾘｰ'!$H65,")")</f>
        <v>  ()</v>
      </c>
      <c r="F103">
        <f>'女子ｴﾝﾄﾘｰ'!$G65</f>
        <v>0</v>
      </c>
      <c r="G103" t="e">
        <f>VLOOKUP('女子ｴﾝﾄﾘｰ'!$I65,code!$B$3:$D$32,3,FALSE)</f>
        <v>#N/A</v>
      </c>
      <c r="H103" t="e">
        <f>CONCATENATE($G103," ",'女子ｴﾝﾄﾘｰ'!$J65)</f>
        <v>#N/A</v>
      </c>
      <c r="I103" t="e">
        <f>VLOOKUP('女子ｴﾝﾄﾘｰ'!$K65,code!$B$3:$D$32,3,FALSE)</f>
        <v>#N/A</v>
      </c>
      <c r="J103" t="e">
        <f>CONCATENATE($I103," ",'女子ｴﾝﾄﾘｰ'!$L65)</f>
        <v>#N/A</v>
      </c>
      <c r="K103">
        <v>2</v>
      </c>
      <c r="L103">
        <v>38</v>
      </c>
    </row>
    <row r="104" spans="1:12" ht="13.5">
      <c r="A104" s="73">
        <v>95</v>
      </c>
      <c r="C104">
        <f>'女子ｴﾝﾄﾘｰ'!C66</f>
        <v>0</v>
      </c>
      <c r="D104">
        <f>'女子ｴﾝﾄﾘｰ'!$D66</f>
        <v>0</v>
      </c>
      <c r="E104" t="str">
        <f>CONCATENATE('女子ｴﾝﾄﾘｰ'!$E66," ",'女子ｴﾝﾄﾘｰ'!$F66," ","(",'女子ｴﾝﾄﾘｰ'!$H66,")")</f>
        <v>  ()</v>
      </c>
      <c r="F104">
        <f>'女子ｴﾝﾄﾘｰ'!$G66</f>
        <v>0</v>
      </c>
      <c r="G104" t="e">
        <f>VLOOKUP('女子ｴﾝﾄﾘｰ'!$I66,code!$B$3:$D$32,3,FALSE)</f>
        <v>#N/A</v>
      </c>
      <c r="H104" t="e">
        <f>CONCATENATE($G104," ",'女子ｴﾝﾄﾘｰ'!$J66)</f>
        <v>#N/A</v>
      </c>
      <c r="I104" t="e">
        <f>VLOOKUP('女子ｴﾝﾄﾘｰ'!$K66,code!$B$3:$D$32,3,FALSE)</f>
        <v>#N/A</v>
      </c>
      <c r="J104" t="e">
        <f>CONCATENATE($I104," ",'女子ｴﾝﾄﾘｰ'!$L66)</f>
        <v>#N/A</v>
      </c>
      <c r="K104">
        <v>2</v>
      </c>
      <c r="L104">
        <v>38</v>
      </c>
    </row>
    <row r="105" spans="1:12" ht="13.5">
      <c r="A105" s="73">
        <v>96</v>
      </c>
      <c r="C105">
        <f>'女子ｴﾝﾄﾘｰ'!C67</f>
        <v>0</v>
      </c>
      <c r="D105">
        <f>'女子ｴﾝﾄﾘｰ'!$D67</f>
        <v>0</v>
      </c>
      <c r="E105" t="str">
        <f>CONCATENATE('女子ｴﾝﾄﾘｰ'!$E67," ",'女子ｴﾝﾄﾘｰ'!$F67," ","(",'女子ｴﾝﾄﾘｰ'!$H67,")")</f>
        <v>  ()</v>
      </c>
      <c r="F105">
        <f>'女子ｴﾝﾄﾘｰ'!$G67</f>
        <v>0</v>
      </c>
      <c r="G105" t="e">
        <f>VLOOKUP('女子ｴﾝﾄﾘｰ'!$I67,code!$B$3:$D$32,3,FALSE)</f>
        <v>#N/A</v>
      </c>
      <c r="H105" t="e">
        <f>CONCATENATE($G105," ",'女子ｴﾝﾄﾘｰ'!$J67)</f>
        <v>#N/A</v>
      </c>
      <c r="I105" t="e">
        <f>VLOOKUP('女子ｴﾝﾄﾘｰ'!$K67,code!$B$3:$D$32,3,FALSE)</f>
        <v>#N/A</v>
      </c>
      <c r="J105" t="e">
        <f>CONCATENATE($I105," ",'女子ｴﾝﾄﾘｰ'!$L67)</f>
        <v>#N/A</v>
      </c>
      <c r="K105">
        <v>2</v>
      </c>
      <c r="L105">
        <v>38</v>
      </c>
    </row>
    <row r="106" spans="1:12" ht="13.5">
      <c r="A106" s="73">
        <v>97</v>
      </c>
      <c r="C106">
        <f>'女子ｴﾝﾄﾘｰ'!C68</f>
        <v>0</v>
      </c>
      <c r="D106">
        <f>'女子ｴﾝﾄﾘｰ'!$D68</f>
        <v>0</v>
      </c>
      <c r="E106" t="str">
        <f>CONCATENATE('女子ｴﾝﾄﾘｰ'!$E68," ",'女子ｴﾝﾄﾘｰ'!$F68," ","(",'女子ｴﾝﾄﾘｰ'!$H68,")")</f>
        <v>  ()</v>
      </c>
      <c r="F106">
        <f>'女子ｴﾝﾄﾘｰ'!$G68</f>
        <v>0</v>
      </c>
      <c r="G106" t="e">
        <f>VLOOKUP('女子ｴﾝﾄﾘｰ'!$I68,code!$B$3:$D$32,3,FALSE)</f>
        <v>#N/A</v>
      </c>
      <c r="H106" t="e">
        <f>CONCATENATE($G106," ",'女子ｴﾝﾄﾘｰ'!$J68)</f>
        <v>#N/A</v>
      </c>
      <c r="I106" t="e">
        <f>VLOOKUP('女子ｴﾝﾄﾘｰ'!$K68,code!$B$3:$D$32,3,FALSE)</f>
        <v>#N/A</v>
      </c>
      <c r="J106" t="e">
        <f>CONCATENATE($I106," ",'女子ｴﾝﾄﾘｰ'!$L68)</f>
        <v>#N/A</v>
      </c>
      <c r="K106">
        <v>2</v>
      </c>
      <c r="L106">
        <v>38</v>
      </c>
    </row>
    <row r="107" spans="1:12" ht="13.5">
      <c r="A107" s="73">
        <v>98</v>
      </c>
      <c r="C107">
        <f>'女子ｴﾝﾄﾘｰ'!C69</f>
        <v>0</v>
      </c>
      <c r="D107">
        <f>'女子ｴﾝﾄﾘｰ'!$D69</f>
        <v>0</v>
      </c>
      <c r="E107" t="str">
        <f>CONCATENATE('女子ｴﾝﾄﾘｰ'!$E69," ",'女子ｴﾝﾄﾘｰ'!$F69," ","(",'女子ｴﾝﾄﾘｰ'!$H69,")")</f>
        <v>  ()</v>
      </c>
      <c r="F107">
        <f>'女子ｴﾝﾄﾘｰ'!$G69</f>
        <v>0</v>
      </c>
      <c r="G107" t="e">
        <f>VLOOKUP('女子ｴﾝﾄﾘｰ'!$I69,code!$B$3:$D$32,3,FALSE)</f>
        <v>#N/A</v>
      </c>
      <c r="H107" t="e">
        <f>CONCATENATE($G107," ",'女子ｴﾝﾄﾘｰ'!$J69)</f>
        <v>#N/A</v>
      </c>
      <c r="I107" t="e">
        <f>VLOOKUP('女子ｴﾝﾄﾘｰ'!$K69,code!$B$3:$D$32,3,FALSE)</f>
        <v>#N/A</v>
      </c>
      <c r="J107" t="e">
        <f>CONCATENATE($I107," ",'女子ｴﾝﾄﾘｰ'!$L69)</f>
        <v>#N/A</v>
      </c>
      <c r="K107">
        <v>2</v>
      </c>
      <c r="L107">
        <v>38</v>
      </c>
    </row>
    <row r="108" spans="1:12" ht="13.5">
      <c r="A108" s="73">
        <v>99</v>
      </c>
      <c r="C108">
        <f>'女子ｴﾝﾄﾘｰ'!C70</f>
        <v>0</v>
      </c>
      <c r="D108">
        <f>'女子ｴﾝﾄﾘｰ'!$D70</f>
        <v>0</v>
      </c>
      <c r="E108" t="str">
        <f>CONCATENATE('女子ｴﾝﾄﾘｰ'!$E70," ",'女子ｴﾝﾄﾘｰ'!$F70," ","(",'女子ｴﾝﾄﾘｰ'!$H70,")")</f>
        <v>  ()</v>
      </c>
      <c r="F108">
        <f>'女子ｴﾝﾄﾘｰ'!$G70</f>
        <v>0</v>
      </c>
      <c r="G108" t="e">
        <f>VLOOKUP('女子ｴﾝﾄﾘｰ'!$I70,code!$B$3:$D$32,3,FALSE)</f>
        <v>#N/A</v>
      </c>
      <c r="H108" t="e">
        <f>CONCATENATE($G108," ",'女子ｴﾝﾄﾘｰ'!$J70)</f>
        <v>#N/A</v>
      </c>
      <c r="I108" t="e">
        <f>VLOOKUP('女子ｴﾝﾄﾘｰ'!$K70,code!$B$3:$D$32,3,FALSE)</f>
        <v>#N/A</v>
      </c>
      <c r="J108" t="e">
        <f>CONCATENATE($I108," ",'女子ｴﾝﾄﾘｰ'!$L70)</f>
        <v>#N/A</v>
      </c>
      <c r="K108">
        <v>2</v>
      </c>
      <c r="L108">
        <v>38</v>
      </c>
    </row>
    <row r="109" spans="1:12" ht="13.5">
      <c r="A109" s="73">
        <v>100</v>
      </c>
      <c r="C109">
        <f>'女子ｴﾝﾄﾘｰ'!C71</f>
        <v>0</v>
      </c>
      <c r="D109">
        <f>'女子ｴﾝﾄﾘｰ'!$D71</f>
        <v>0</v>
      </c>
      <c r="E109" t="str">
        <f>CONCATENATE('女子ｴﾝﾄﾘｰ'!$E71," ",'女子ｴﾝﾄﾘｰ'!$F71," ","(",'女子ｴﾝﾄﾘｰ'!$H71,")")</f>
        <v>  ()</v>
      </c>
      <c r="F109">
        <f>'女子ｴﾝﾄﾘｰ'!$G71</f>
        <v>0</v>
      </c>
      <c r="G109" t="e">
        <f>VLOOKUP('女子ｴﾝﾄﾘｰ'!$I71,code!$B$3:$D$32,3,FALSE)</f>
        <v>#N/A</v>
      </c>
      <c r="H109" t="e">
        <f>CONCATENATE($G109," ",'女子ｴﾝﾄﾘｰ'!$J71)</f>
        <v>#N/A</v>
      </c>
      <c r="I109" t="e">
        <f>VLOOKUP('女子ｴﾝﾄﾘｰ'!$K71,code!$B$3:$D$32,3,FALSE)</f>
        <v>#N/A</v>
      </c>
      <c r="J109" t="e">
        <f>CONCATENATE($I109," ",'女子ｴﾝﾄﾘｰ'!$L71)</f>
        <v>#N/A</v>
      </c>
      <c r="K109">
        <v>2</v>
      </c>
      <c r="L109">
        <v>38</v>
      </c>
    </row>
    <row r="110" ht="13.5">
      <c r="A110" s="73"/>
    </row>
    <row r="111" ht="13.5">
      <c r="A111" s="73"/>
    </row>
    <row r="112" ht="13.5">
      <c r="A112" s="73"/>
    </row>
    <row r="113" ht="13.5">
      <c r="A113" s="73"/>
    </row>
    <row r="114" ht="13.5">
      <c r="A114" s="73"/>
    </row>
    <row r="115" ht="13.5">
      <c r="A115" s="73"/>
    </row>
    <row r="116" ht="13.5">
      <c r="A116" s="73"/>
    </row>
    <row r="117" ht="13.5">
      <c r="A117" s="73"/>
    </row>
    <row r="118" ht="13.5">
      <c r="A118" s="73"/>
    </row>
    <row r="119" ht="13.5">
      <c r="A119" s="73"/>
    </row>
    <row r="120" ht="13.5">
      <c r="A120" s="73"/>
    </row>
    <row r="121" ht="13.5">
      <c r="A121" s="73"/>
    </row>
    <row r="122" ht="13.5">
      <c r="A122" s="73"/>
    </row>
    <row r="123" ht="13.5">
      <c r="A123" s="73"/>
    </row>
    <row r="124" ht="13.5">
      <c r="A124" s="73"/>
    </row>
    <row r="125" ht="13.5">
      <c r="A125" s="73"/>
    </row>
    <row r="126" ht="13.5">
      <c r="A126" s="73"/>
    </row>
    <row r="127" ht="13.5">
      <c r="A127" s="73"/>
    </row>
    <row r="128" ht="13.5">
      <c r="A128" s="73"/>
    </row>
    <row r="129" ht="13.5">
      <c r="A129" s="73"/>
    </row>
  </sheetData>
  <sheetProtection password="CD83" sheet="1" objects="1" scenario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32"/>
  <sheetViews>
    <sheetView zoomScalePageLayoutView="0" workbookViewId="0" topLeftCell="A1">
      <selection activeCell="D29" sqref="D29"/>
    </sheetView>
  </sheetViews>
  <sheetFormatPr defaultColWidth="9.00390625" defaultRowHeight="13.5"/>
  <cols>
    <col min="2" max="2" width="14.00390625" style="0" bestFit="1" customWidth="1"/>
  </cols>
  <sheetData>
    <row r="1" ht="13.5">
      <c r="A1" t="s">
        <v>351</v>
      </c>
    </row>
    <row r="2" spans="3:4" ht="13.5">
      <c r="C2" s="74" t="s">
        <v>321</v>
      </c>
      <c r="D2" t="s">
        <v>289</v>
      </c>
    </row>
    <row r="3" spans="2:4" ht="13.5">
      <c r="B3" t="s">
        <v>352</v>
      </c>
      <c r="C3" s="75" t="s">
        <v>197</v>
      </c>
      <c r="D3" s="75" t="s">
        <v>197</v>
      </c>
    </row>
    <row r="4" spans="2:4" ht="13.5">
      <c r="B4" t="s">
        <v>353</v>
      </c>
      <c r="C4" s="75" t="s">
        <v>354</v>
      </c>
      <c r="D4" s="74" t="s">
        <v>354</v>
      </c>
    </row>
    <row r="5" spans="2:4" ht="13.5">
      <c r="B5" t="s">
        <v>349</v>
      </c>
      <c r="C5" s="74" t="s">
        <v>355</v>
      </c>
      <c r="D5" s="74" t="s">
        <v>355</v>
      </c>
    </row>
    <row r="6" spans="2:4" ht="13.5">
      <c r="B6" t="s">
        <v>357</v>
      </c>
      <c r="C6" s="74" t="s">
        <v>358</v>
      </c>
      <c r="D6" s="74" t="s">
        <v>358</v>
      </c>
    </row>
    <row r="7" spans="2:4" ht="13.5">
      <c r="B7" t="s">
        <v>174</v>
      </c>
      <c r="C7" s="74" t="s">
        <v>359</v>
      </c>
      <c r="D7" s="74"/>
    </row>
    <row r="8" spans="2:4" ht="13.5">
      <c r="B8" t="s">
        <v>46</v>
      </c>
      <c r="C8" s="74" t="s">
        <v>187</v>
      </c>
      <c r="D8" s="74"/>
    </row>
    <row r="9" spans="2:4" ht="13.5">
      <c r="B9" t="s">
        <v>360</v>
      </c>
      <c r="C9" s="74"/>
      <c r="D9" s="74" t="s">
        <v>361</v>
      </c>
    </row>
    <row r="10" spans="2:4" ht="13.5">
      <c r="B10" t="s">
        <v>168</v>
      </c>
      <c r="C10" s="74" t="s">
        <v>362</v>
      </c>
      <c r="D10" s="74" t="s">
        <v>362</v>
      </c>
    </row>
    <row r="11" spans="2:4" ht="13.5">
      <c r="B11" t="s">
        <v>275</v>
      </c>
      <c r="C11" s="74" t="s">
        <v>363</v>
      </c>
      <c r="D11" s="74" t="s">
        <v>363</v>
      </c>
    </row>
    <row r="12" spans="2:4" ht="13.5">
      <c r="B12" t="s">
        <v>213</v>
      </c>
      <c r="C12" s="74" t="s">
        <v>40</v>
      </c>
      <c r="D12" s="74" t="s">
        <v>40</v>
      </c>
    </row>
    <row r="13" spans="2:4" ht="13.5">
      <c r="B13" t="s">
        <v>365</v>
      </c>
      <c r="C13" s="74" t="s">
        <v>367</v>
      </c>
      <c r="D13" s="74" t="s">
        <v>309</v>
      </c>
    </row>
    <row r="14" spans="2:4" ht="13.5">
      <c r="B14" t="s">
        <v>356</v>
      </c>
      <c r="C14" s="74" t="s">
        <v>368</v>
      </c>
      <c r="D14" s="74" t="s">
        <v>238</v>
      </c>
    </row>
    <row r="15" spans="2:4" ht="13.5">
      <c r="B15" t="s">
        <v>4</v>
      </c>
      <c r="C15" s="74" t="s">
        <v>71</v>
      </c>
      <c r="D15" s="74"/>
    </row>
    <row r="16" spans="2:4" ht="13.5">
      <c r="B16" t="s">
        <v>340</v>
      </c>
      <c r="C16" s="74" t="s">
        <v>369</v>
      </c>
      <c r="D16" s="74" t="s">
        <v>370</v>
      </c>
    </row>
    <row r="17" spans="2:4" ht="13.5">
      <c r="B17" t="s">
        <v>371</v>
      </c>
      <c r="C17" s="74" t="s">
        <v>285</v>
      </c>
      <c r="D17" s="74"/>
    </row>
    <row r="18" spans="2:4" ht="13.5">
      <c r="B18" t="s">
        <v>364</v>
      </c>
      <c r="C18" s="74" t="s">
        <v>260</v>
      </c>
      <c r="D18" s="74" t="s">
        <v>325</v>
      </c>
    </row>
    <row r="19" spans="2:4" ht="13.5">
      <c r="B19" t="s">
        <v>97</v>
      </c>
      <c r="C19" s="74" t="s">
        <v>229</v>
      </c>
      <c r="D19" s="74" t="s">
        <v>229</v>
      </c>
    </row>
    <row r="20" spans="2:4" ht="13.5">
      <c r="B20" t="s">
        <v>108</v>
      </c>
      <c r="C20" s="74" t="s">
        <v>372</v>
      </c>
      <c r="D20" s="74" t="s">
        <v>372</v>
      </c>
    </row>
    <row r="21" spans="2:4" ht="13.5">
      <c r="B21" t="s">
        <v>111</v>
      </c>
      <c r="C21" s="74" t="s">
        <v>373</v>
      </c>
      <c r="D21" s="74" t="s">
        <v>373</v>
      </c>
    </row>
    <row r="22" spans="2:4" ht="13.5">
      <c r="B22" t="s">
        <v>112</v>
      </c>
      <c r="C22" s="74" t="s">
        <v>109</v>
      </c>
      <c r="D22" s="74" t="s">
        <v>109</v>
      </c>
    </row>
    <row r="23" spans="2:4" ht="13.5">
      <c r="B23" t="s">
        <v>13</v>
      </c>
      <c r="C23" s="74" t="s">
        <v>374</v>
      </c>
      <c r="D23" s="74"/>
    </row>
    <row r="24" spans="2:4" ht="13.5">
      <c r="B24" t="s">
        <v>122</v>
      </c>
      <c r="C24" s="74"/>
      <c r="D24" s="74" t="s">
        <v>366</v>
      </c>
    </row>
    <row r="25" spans="2:4" ht="13.5">
      <c r="B25" t="s">
        <v>375</v>
      </c>
      <c r="C25" s="74" t="s">
        <v>376</v>
      </c>
      <c r="D25" s="74" t="s">
        <v>376</v>
      </c>
    </row>
    <row r="26" spans="2:4" ht="13.5">
      <c r="B26" t="s">
        <v>114</v>
      </c>
      <c r="C26" s="74" t="s">
        <v>377</v>
      </c>
      <c r="D26" s="74" t="s">
        <v>377</v>
      </c>
    </row>
    <row r="27" spans="2:4" ht="13.5">
      <c r="B27" t="s">
        <v>115</v>
      </c>
      <c r="C27" s="74" t="s">
        <v>378</v>
      </c>
      <c r="D27" s="74" t="s">
        <v>378</v>
      </c>
    </row>
    <row r="28" spans="2:4" ht="13.5">
      <c r="B28" t="s">
        <v>92</v>
      </c>
      <c r="C28" s="74" t="s">
        <v>379</v>
      </c>
      <c r="D28" s="74" t="s">
        <v>339</v>
      </c>
    </row>
    <row r="29" spans="2:4" ht="13.5">
      <c r="B29" t="s">
        <v>116</v>
      </c>
      <c r="C29" s="74" t="s">
        <v>113</v>
      </c>
      <c r="D29" s="74" t="s">
        <v>380</v>
      </c>
    </row>
    <row r="30" spans="2:4" ht="13.5">
      <c r="B30" t="s">
        <v>381</v>
      </c>
      <c r="C30" s="74" t="s">
        <v>382</v>
      </c>
      <c r="D30" s="74" t="s">
        <v>382</v>
      </c>
    </row>
    <row r="31" spans="2:4" ht="13.5">
      <c r="B31" t="s">
        <v>383</v>
      </c>
      <c r="C31" s="74" t="s">
        <v>19</v>
      </c>
      <c r="D31" s="74" t="s">
        <v>19</v>
      </c>
    </row>
    <row r="32" spans="2:4" ht="13.5">
      <c r="B32" t="s">
        <v>330</v>
      </c>
      <c r="C32" s="74" t="s">
        <v>384</v>
      </c>
      <c r="D32" s="74" t="s">
        <v>384</v>
      </c>
    </row>
  </sheetData>
  <sheetProtection password="CD83"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nagasawa</dc:creator>
  <cp:keywords/>
  <dc:description/>
  <cp:lastModifiedBy>5010007</cp:lastModifiedBy>
  <cp:lastPrinted>2012-08-30T01:46:12Z</cp:lastPrinted>
  <dcterms:created xsi:type="dcterms:W3CDTF">2012-05-17T13:23:45Z</dcterms:created>
  <dcterms:modified xsi:type="dcterms:W3CDTF">2020-07-14T00:36:56Z</dcterms:modified>
  <cp:category/>
  <cp:version/>
  <cp:contentType/>
  <cp:contentStatus/>
</cp:coreProperties>
</file>