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E:\競技委員長データ（H25年～）\2021\大会申込\"/>
    </mc:Choice>
  </mc:AlternateContent>
  <xr:revisionPtr revIDLastSave="0" documentId="8_{625520CA-8F2D-4CC1-A0E6-FC120CCD51B8}" xr6:coauthVersionLast="36" xr6:coauthVersionMax="36" xr10:uidLastSave="{00000000-0000-0000-0000-000000000000}"/>
  <bookViews>
    <workbookView xWindow="0" yWindow="0" windowWidth="20490" windowHeight="7530" tabRatio="500" xr2:uid="{00000000-000D-0000-FFFF-FFFF00000000}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</workbook>
</file>

<file path=xl/calcChain.xml><?xml version="1.0" encoding="utf-8"?>
<calcChain xmlns="http://schemas.openxmlformats.org/spreadsheetml/2006/main">
  <c r="F53" i="1" l="1"/>
  <c r="H59" i="1" s="1"/>
  <c r="F56" i="1"/>
  <c r="H56" i="1"/>
  <c r="H53" i="1"/>
  <c r="D53" i="1"/>
  <c r="D55" i="1"/>
  <c r="D57" i="1"/>
  <c r="L56" i="1" l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<sst xmlns="http://schemas.openxmlformats.org/spreadsheetml/2006/main" count="886" uniqueCount="838">
  <si>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</si>
  <si>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</si>
  <si>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</si>
  <si>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</si>
  <si>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</si>
  <si>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</si>
  <si>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</si>
  <si>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</si>
  <si>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</si>
  <si>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</si>
  <si>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</si>
  <si>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</si>
  <si>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</si>
  <si>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</si>
  <si>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</si>
  <si>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</si>
  <si>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</si>
  <si>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</si>
  <si>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</si>
  <si>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</si>
  <si>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</si>
  <si>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</si>
  <si>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</si>
  <si>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</si>
  <si>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</si>
  <si>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</si>
  <si>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</si>
  <si>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</si>
  <si>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</si>
  <si>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</si>
  <si>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</si>
  <si>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</si>
  <si>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</si>
  <si>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</si>
  <si>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</si>
  <si>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</si>
  <si>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</si>
  <si>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</si>
  <si>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</si>
  <si>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</si>
  <si>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</si>
  <si>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</si>
  <si>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</si>
  <si>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</si>
  <si>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</si>
  <si>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</si>
  <si>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</si>
  <si>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</si>
  <si>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</si>
  <si>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</si>
  <si>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</si>
  <si>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</si>
  <si>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</si>
  <si>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</si>
  <si>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</si>
  <si>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</si>
  <si>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</si>
  <si>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</si>
  <si>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</si>
  <si>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</si>
  <si>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</si>
  <si>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</si>
  <si>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</si>
  <si>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</si>
  <si>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</si>
  <si>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</si>
  <si>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</si>
  <si>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</si>
  <si>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</si>
  <si>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</si>
  <si>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</si>
  <si>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</si>
  <si>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</si>
  <si>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</si>
  <si>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</si>
  <si>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</si>
  <si>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</si>
  <si>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</si>
  <si>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</si>
  <si>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</si>
  <si>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</si>
  <si>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</si>
  <si>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</si>
  <si>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</si>
  <si>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</si>
  <si>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</si>
  <si>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</si>
  <si>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</si>
  <si>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</si>
  <si>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</si>
  <si>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</si>
  <si>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</si>
  <si>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</si>
  <si>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</si>
  <si>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</si>
  <si>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</si>
  <si>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</si>
  <si>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</si>
  <si>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</si>
  <si>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</si>
  <si>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</si>
  <si>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</si>
  <si>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</si>
  <si>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</si>
  <si>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</si>
  <si>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</si>
  <si>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</si>
  <si>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</si>
  <si>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</si>
  <si>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</si>
  <si>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</si>
  <si>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</si>
  <si>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</si>
  <si>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</si>
  <si>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</si>
  <si>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</si>
  <si>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</si>
  <si>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</si>
  <si>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</si>
  <si>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</si>
  <si>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</si>
  <si>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</si>
  <si>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</si>
  <si>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</si>
  <si>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</si>
  <si>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</si>
  <si>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</si>
  <si>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</si>
  <si>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</si>
  <si>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</si>
  <si>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</si>
  <si>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</si>
  <si>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</si>
  <si>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</si>
  <si>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</si>
  <si>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</si>
  <si>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</si>
  <si>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</si>
  <si>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</si>
  <si>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</si>
  <si>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</si>
  <si>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</si>
  <si>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</si>
  <si>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</si>
  <si>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</si>
  <si>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</si>
  <si>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</si>
  <si>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</si>
  <si>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</si>
  <si>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</si>
  <si>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</si>
  <si>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</si>
  <si>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</si>
  <si>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</si>
  <si>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</si>
  <si>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</si>
  <si>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</si>
  <si>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</si>
  <si>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</si>
  <si>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</si>
  <si>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</si>
  <si>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</si>
  <si>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</si>
  <si>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</si>
  <si>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</si>
  <si>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</si>
  <si>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</si>
  <si>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</si>
  <si>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</si>
  <si>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</si>
  <si>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</si>
  <si>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</si>
  <si>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</si>
  <si>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</si>
  <si>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</si>
  <si>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</si>
  <si>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</si>
  <si>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</si>
  <si>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</si>
  <si>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</si>
  <si>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</si>
  <si>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</si>
  <si>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</si>
  <si>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</si>
  <si>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</si>
  <si>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</si>
  <si>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</si>
  <si>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</si>
  <si>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</si>
  <si>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</si>
  <si>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</si>
  <si>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</si>
  <si>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</si>
  <si>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</si>
  <si>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</si>
  <si>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</si>
  <si>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</si>
  <si>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</si>
  <si>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</si>
  <si>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</si>
  <si>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</si>
  <si>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</si>
  <si>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</si>
  <si>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</si>
  <si>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</si>
  <si>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</si>
  <si>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</si>
  <si>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</si>
  <si>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</si>
  <si>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</si>
  <si>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</si>
  <si>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</si>
  <si>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</si>
  <si>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</si>
  <si>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</si>
  <si>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</si>
  <si>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</si>
  <si>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</si>
  <si>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</si>
  <si>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</si>
  <si>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</si>
  <si>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</si>
  <si>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</si>
  <si>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</si>
  <si>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</si>
  <si>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</si>
  <si>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</si>
  <si>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</si>
  <si>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</si>
  <si>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</si>
  <si>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</si>
  <si>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</si>
  <si>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</si>
  <si>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</si>
  <si>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</si>
  <si>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</si>
  <si>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</si>
  <si>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</si>
  <si>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</si>
  <si>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</si>
  <si>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</si>
  <si>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</si>
  <si>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</si>
  <si>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</si>
  <si>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</si>
  <si>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</si>
  <si>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</si>
  <si>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</si>
  <si>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</si>
  <si>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</si>
  <si>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</si>
  <si>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</si>
  <si>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</si>
  <si>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</si>
  <si>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</si>
  <si>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</si>
  <si>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</si>
  <si>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</si>
  <si>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</si>
  <si>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</si>
  <si>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</si>
  <si>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</si>
  <si>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</si>
  <si>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</si>
  <si>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</si>
  <si>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</si>
  <si>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</si>
  <si>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</si>
  <si>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</si>
  <si>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</si>
  <si>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</si>
  <si>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</si>
  <si>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</si>
  <si>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</si>
  <si>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</si>
  <si>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</si>
  <si>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</si>
  <si>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</si>
  <si>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</si>
  <si>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</si>
  <si>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</si>
  <si>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</si>
  <si>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</si>
  <si>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</si>
  <si>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</si>
  <si>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</si>
  <si>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</si>
  <si>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</si>
  <si>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</si>
  <si>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</si>
  <si>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</si>
  <si>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</si>
  <si>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</si>
  <si>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</si>
  <si>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</si>
  <si>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</si>
  <si>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</si>
  <si>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</si>
  <si>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</si>
  <si>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</si>
  <si>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</si>
  <si>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</si>
  <si>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</si>
  <si>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</si>
  <si>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</si>
  <si>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</si>
  <si>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</si>
  <si>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</si>
  <si>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</si>
  <si>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</si>
  <si>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</si>
  <si>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</si>
  <si>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</si>
  <si>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</si>
  <si>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</si>
  <si>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</si>
  <si>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</si>
  <si>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</si>
  <si>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</si>
  <si>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</si>
  <si>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</si>
  <si>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</si>
  <si>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</si>
  <si>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</si>
  <si>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</si>
  <si>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</si>
  <si>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</si>
  <si>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</si>
  <si>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</si>
  <si>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</si>
  <si>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</si>
  <si>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</si>
  <si>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</si>
  <si>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</si>
  <si>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</si>
  <si>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</si>
  <si>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</si>
  <si>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</si>
  <si>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</si>
  <si>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</si>
  <si>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</si>
  <si>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</si>
  <si>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</si>
  <si>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</si>
  <si>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</si>
  <si>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</si>
  <si>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</si>
  <si>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</si>
  <si>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</si>
  <si>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</si>
  <si>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</si>
  <si>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</si>
  <si>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</si>
  <si>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</si>
  <si>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</si>
  <si>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</si>
  <si>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</si>
  <si>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</si>
  <si>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</si>
  <si>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</si>
  <si>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</si>
  <si>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</si>
  <si>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</si>
  <si>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</si>
  <si>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</si>
  <si>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</si>
  <si>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</si>
  <si>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</si>
  <si>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</si>
  <si>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</si>
  <si>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</si>
  <si>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</si>
  <si>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</si>
  <si>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</si>
  <si>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</si>
  <si>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</si>
  <si>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</si>
  <si>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</si>
  <si>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</si>
  <si>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</si>
  <si>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</si>
  <si>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</si>
  <si>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</si>
  <si>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</si>
  <si>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</si>
  <si>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</si>
  <si>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</si>
  <si>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</si>
  <si>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</si>
  <si>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</si>
  <si>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</si>
  <si>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</si>
  <si>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</si>
  <si>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</si>
  <si>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</si>
  <si>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</si>
  <si>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</si>
  <si>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</si>
  <si>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</si>
  <si>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</si>
  <si>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</si>
  <si>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</si>
  <si>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</si>
  <si>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</si>
  <si>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</si>
  <si>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</si>
  <si>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</si>
  <si>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</si>
  <si>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</si>
  <si>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</si>
  <si>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</si>
  <si>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</si>
  <si>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</si>
  <si>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</si>
  <si>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</si>
  <si>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</si>
  <si>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</si>
  <si>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</si>
  <si>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</si>
  <si>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</si>
  <si>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</si>
  <si>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</si>
  <si>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</si>
  <si>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</si>
  <si>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</si>
  <si>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</si>
  <si>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</si>
  <si>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</si>
  <si>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</si>
  <si>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</si>
  <si>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</si>
  <si>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</si>
  <si>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</si>
  <si>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</si>
  <si>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</si>
  <si>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</si>
  <si>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</si>
  <si>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</si>
  <si>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</si>
  <si>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</si>
  <si>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</si>
  <si>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</si>
  <si>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</si>
  <si>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</si>
  <si>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</si>
  <si>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</si>
  <si>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</si>
  <si>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</si>
  <si>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</si>
  <si>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</si>
  <si>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</si>
  <si>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</si>
  <si>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</si>
  <si>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</si>
  <si>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</si>
  <si>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</si>
  <si>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</si>
  <si>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</si>
  <si>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</si>
  <si>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</si>
  <si>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</si>
  <si>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</si>
  <si>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</si>
  <si>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</si>
  <si>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</si>
  <si>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</si>
  <si>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</si>
  <si>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</si>
  <si>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</si>
  <si>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</si>
  <si>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</si>
  <si>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</si>
  <si>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</si>
  <si>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</si>
  <si>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</si>
  <si>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</si>
  <si>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</si>
  <si>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</si>
  <si>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</si>
  <si>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</si>
  <si>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</si>
  <si>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</si>
  <si>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</si>
  <si>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</si>
  <si>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</si>
  <si>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</si>
  <si>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</si>
  <si>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</si>
  <si>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</si>
  <si>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</si>
  <si>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</si>
  <si>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</si>
  <si>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</si>
  <si>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</si>
  <si>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</si>
  <si>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</si>
  <si>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</si>
  <si>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</si>
  <si>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</si>
  <si>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</si>
  <si>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</si>
  <si>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</si>
  <si>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</si>
  <si>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</si>
  <si>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</si>
  <si>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</si>
  <si>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</si>
  <si>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</si>
  <si>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</si>
  <si>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</si>
  <si>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</si>
  <si>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</si>
  <si>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</si>
  <si>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</si>
  <si>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</si>
  <si>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</si>
  <si>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</si>
  <si>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</si>
  <si>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</si>
  <si>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</si>
  <si>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</si>
  <si>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</si>
  <si>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</si>
  <si>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</si>
  <si>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</si>
  <si>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</si>
  <si>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</si>
  <si>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</si>
  <si>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</si>
  <si>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</si>
  <si>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</si>
  <si>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</si>
  <si>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</si>
  <si>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</si>
  <si>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</si>
  <si>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</si>
  <si>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</si>
  <si>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</si>
  <si>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</si>
  <si>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</si>
  <si>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</si>
  <si>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</si>
  <si>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</si>
  <si>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</si>
  <si>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</si>
  <si>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</si>
  <si>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</si>
  <si>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</si>
  <si>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</si>
  <si>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</si>
  <si>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</si>
  <si>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</si>
  <si>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</si>
  <si>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</si>
  <si>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</si>
  <si>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</si>
  <si>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</si>
  <si>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</si>
  <si>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</si>
  <si>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</si>
  <si>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</si>
  <si>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</si>
  <si>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</si>
  <si>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</si>
  <si>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</si>
  <si>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</si>
  <si>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</si>
  <si>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</si>
  <si>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</si>
  <si>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</si>
  <si>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</si>
  <si>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</si>
  <si>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</si>
  <si>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</si>
  <si>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</si>
  <si>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</si>
  <si>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</si>
  <si>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</si>
  <si>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</si>
  <si>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</si>
  <si>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</si>
  <si>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</si>
  <si>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</si>
  <si>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</si>
  <si>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</si>
  <si>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</si>
  <si>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</si>
  <si>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</si>
  <si>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</si>
  <si>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</si>
  <si>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</si>
  <si>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</si>
  <si>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</si>
  <si>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</si>
  <si>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</si>
  <si>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</si>
  <si>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</si>
  <si>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</si>
  <si>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</si>
  <si>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</si>
  <si>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</si>
  <si>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</si>
  <si>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</si>
  <si>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</si>
  <si>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</si>
  <si>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</si>
  <si>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</si>
  <si>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</si>
  <si>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</si>
  <si>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</si>
  <si>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</si>
  <si>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</si>
  <si>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</si>
  <si>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</si>
  <si>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</si>
  <si>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</si>
  <si>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</si>
  <si>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</si>
  <si>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</si>
  <si>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</si>
  <si>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</si>
  <si>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</si>
  <si>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</si>
  <si>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</si>
  <si>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</si>
  <si>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</si>
  <si>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</si>
  <si>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</si>
  <si>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</si>
  <si>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</si>
  <si>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</si>
  <si>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</si>
  <si>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</si>
  <si>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</si>
  <si>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</si>
  <si>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</si>
  <si>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</si>
  <si>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</si>
  <si>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</si>
  <si>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</si>
  <si>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</si>
  <si>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</si>
  <si>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</si>
  <si>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</si>
  <si>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</si>
  <si>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</si>
  <si>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</si>
  <si>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</si>
  <si>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</si>
  <si>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</si>
  <si>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</si>
  <si>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</si>
  <si>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</si>
  <si>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</si>
  <si>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</si>
  <si>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</si>
  <si>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</si>
  <si>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</si>
  <si>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</si>
  <si>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</si>
  <si>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</si>
  <si>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</si>
  <si>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</si>
  <si>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</si>
  <si>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</si>
  <si>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</si>
  <si>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</si>
  <si>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</si>
  <si>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</si>
  <si>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</si>
  <si>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</si>
  <si>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</si>
  <si>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</si>
  <si>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</si>
  <si>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</si>
  <si>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</si>
  <si>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</si>
  <si>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</si>
  <si>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</si>
  <si>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</si>
  <si>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</si>
  <si>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</si>
  <si>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</si>
  <si>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</si>
  <si>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</si>
  <si>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</si>
  <si>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</si>
  <si>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</si>
  <si>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</si>
  <si>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</si>
  <si>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</si>
  <si>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</si>
  <si>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</si>
  <si>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</si>
  <si>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</si>
  <si>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</si>
  <si>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</si>
  <si>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</si>
  <si>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</si>
  <si>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</si>
  <si>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</si>
  <si>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</si>
  <si>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</si>
  <si>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</si>
  <si>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</si>
  <si>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</si>
  <si>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</si>
  <si>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</si>
  <si>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</si>
  <si>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</si>
  <si>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</si>
  <si>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</si>
  <si>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</si>
  <si>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</si>
  <si>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</si>
  <si>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</si>
  <si>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</si>
  <si>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</si>
  <si>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</si>
  <si>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</si>
  <si>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</si>
  <si>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</si>
  <si>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</si>
  <si>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</si>
  <si>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</si>
  <si>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</si>
  <si>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</si>
  <si>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</si>
  <si>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</si>
  <si>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</si>
  <si>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</si>
  <si>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</si>
  <si>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</si>
  <si>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</si>
  <si>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</si>
  <si>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</si>
  <si>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</si>
  <si>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</si>
  <si>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</si>
  <si>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</si>
  <si>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</si>
  <si>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</si>
  <si>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</si>
  <si>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</si>
  <si>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</si>
  <si>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</si>
  <si>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</si>
  <si>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</si>
  <si>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</si>
  <si>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</si>
  <si>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</si>
  <si>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</si>
  <si>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</si>
  <si>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</si>
  <si>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</si>
  <si>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</si>
  <si>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</si>
  <si>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</si>
  <si>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</si>
  <si>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</si>
  <si>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</si>
  <si>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</si>
  <si>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</si>
  <si>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</si>
  <si>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</si>
  <si>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</si>
  <si>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</si>
  <si>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</si>
  <si>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</si>
  <si>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</si>
  <si>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</si>
  <si>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</si>
  <si>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</si>
  <si>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</si>
  <si>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</si>
  <si>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</si>
  <si>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</si>
  <si>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</si>
  <si>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</si>
  <si>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</si>
  <si>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</si>
  <si>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</si>
  <si>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</si>
  <si>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</si>
  <si>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</si>
  <si>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</si>
  <si>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</si>
  <si>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</si>
  <si>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</si>
  <si>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</si>
  <si>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</si>
  <si>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</si>
  <si>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</si>
  <si>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</si>
  <si>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</si>
  <si>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</si>
  <si>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</si>
  <si>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</si>
  <si>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</si>
  <si>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</si>
  <si>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</si>
  <si>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</si>
  <si>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</si>
  <si>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</si>
  <si>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</si>
  <si>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</si>
  <si>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</si>
  <si>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</si>
  <si>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</si>
  <si>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</si>
  <si>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</si>
  <si>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</si>
  <si>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</si>
  <si>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</si>
  <si>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</si>
  <si>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</si>
  <si>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</si>
  <si>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</si>
  <si>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</si>
  <si>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</si>
  <si>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</si>
  <si>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</si>
  <si>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</si>
  <si>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</si>
  <si>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</si>
  <si>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</si>
  <si>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</si>
  <si>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</si>
  <si>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</si>
  <si>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</si>
  <si>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</si>
  <si>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</si>
  <si>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</si>
  <si>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</si>
  <si>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</si>
  <si>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</si>
  <si>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2021 年　　月　　日</t>
    <rPh sb="5" eb="6">
      <t>ネン</t>
    </rPh>
    <rPh sb="8" eb="9">
      <t>ガツ</t>
    </rPh>
    <rPh sb="11" eb="12">
      <t>ヒ</t>
    </rPh>
    <phoneticPr fontId="1"/>
  </si>
  <si>
    <t>第５回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</si>
</sst>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4" xfId="0" applyNumberFormat="1" applyFont="1" applyFill="1" applyBorder="1" applyAlignment="1">
      <alignment horizontal="right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 xr:uid="{00000000-0005-0000-0000-000001000000}"/>
    <cellStyle name="標準_H19中学0516" xfId="2" xr:uid="{00000000-0005-0000-0000-000002000000}"/>
    <cellStyle name="標準_H19年中予選手権データ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="125" zoomScaleNormal="125" workbookViewId="0">
      <selection activeCell="M4" sqref="M4"/>
    </sheetView>
  </sheetViews>
  <sheetFormatPr defaultColWidth="12.875" defaultRowHeight="14.25" x14ac:dyDescent="0.15"/>
  <cols>
    <col min="1" max="1" width="1.875" style="1" customWidth="1"/>
    <col min="2" max="2" width="3.8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25" style="1" bestFit="1" customWidth="1"/>
    <col min="9" max="9" width="12.625" style="1" customWidth="1"/>
    <col min="10" max="10" width="10.375" style="1" customWidth="1"/>
    <col min="11" max="11" width="6.125" style="1" bestFit="1" customWidth="1"/>
    <col min="12" max="12" width="8.625" style="1" bestFit="1" customWidth="1"/>
    <col min="13" max="14" width="5" style="1" bestFit="1" customWidth="1"/>
    <col min="15" max="15" width="3.5" style="1" bestFit="1" customWidth="1"/>
    <col min="16" max="16384" width="12.875" style="1"/>
  </cols>
  <sheetData>
    <row r="1" spans="2:16" ht="17.25" x14ac:dyDescent="0.15">
      <c r="B1" s="16" t="s">
        <v>13</v>
      </c>
      <c r="L1" s="66" t="s">
        <v>836</v>
      </c>
      <c r="M1" s="66"/>
      <c r="N1" s="66"/>
      <c r="O1" s="66"/>
    </row>
    <row r="2" spans="2:16" ht="33" customHeight="1" x14ac:dyDescent="0.15"/>
    <row r="3" spans="2:16" ht="30.75" customHeight="1" x14ac:dyDescent="0.15">
      <c r="D3" s="18" t="s">
        <v>34</v>
      </c>
      <c r="E3" s="65" t="s">
        <v>837</v>
      </c>
      <c r="F3" s="81" t="s">
        <v>33</v>
      </c>
      <c r="G3" s="81"/>
      <c r="H3" s="81"/>
      <c r="I3" s="81"/>
      <c r="J3" s="81"/>
      <c r="K3" s="81"/>
      <c r="L3" s="82"/>
    </row>
    <row r="4" spans="2:16" s="3" customFormat="1" ht="26.1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 x14ac:dyDescent="0.15">
      <c r="B5" s="67" t="s">
        <v>0</v>
      </c>
      <c r="C5" s="68"/>
      <c r="D5" s="72"/>
      <c r="E5" s="73"/>
      <c r="F5" s="73"/>
      <c r="G5" s="74"/>
      <c r="H5" s="70" t="s">
        <v>15</v>
      </c>
      <c r="I5" s="71"/>
      <c r="J5" s="75"/>
      <c r="K5" s="76"/>
      <c r="L5" s="76"/>
      <c r="M5" s="77" t="s">
        <v>16</v>
      </c>
      <c r="N5" s="78"/>
      <c r="O5" s="2"/>
      <c r="P5" s="2"/>
    </row>
    <row r="6" spans="2:16" ht="27.75" customHeight="1" x14ac:dyDescent="0.15">
      <c r="B6" s="69" t="s">
        <v>18</v>
      </c>
      <c r="C6" s="68"/>
      <c r="D6" s="72" t="s">
        <v>829</v>
      </c>
      <c r="E6" s="73"/>
      <c r="F6" s="79"/>
      <c r="G6" s="79"/>
      <c r="H6" s="79"/>
      <c r="I6" s="79"/>
      <c r="J6" s="79"/>
      <c r="K6" s="79"/>
      <c r="L6" s="79"/>
      <c r="M6" s="79"/>
      <c r="N6" s="80"/>
      <c r="O6" s="2"/>
    </row>
    <row r="7" spans="2:16" ht="27.75" customHeight="1" x14ac:dyDescent="0.15">
      <c r="B7" s="69" t="s">
        <v>17</v>
      </c>
      <c r="C7" s="68"/>
      <c r="D7" s="72"/>
      <c r="E7" s="73"/>
      <c r="F7" s="73"/>
      <c r="G7" s="4" t="s">
        <v>16</v>
      </c>
      <c r="H7" s="70" t="s">
        <v>19</v>
      </c>
      <c r="I7" s="97"/>
      <c r="J7" s="72"/>
      <c r="K7" s="73"/>
      <c r="L7" s="73"/>
      <c r="M7" s="73"/>
      <c r="N7" s="74"/>
      <c r="O7" s="2"/>
    </row>
    <row r="8" spans="2:16" x14ac:dyDescent="0.15">
      <c r="L8" s="19"/>
      <c r="M8" s="19"/>
      <c r="N8" s="19"/>
      <c r="O8" s="19"/>
    </row>
    <row r="9" spans="2:16" ht="30.95" customHeight="1" x14ac:dyDescent="0.15">
      <c r="B9" s="100" t="s">
        <v>29</v>
      </c>
      <c r="C9" s="92" t="s">
        <v>2</v>
      </c>
      <c r="D9" s="92" t="s">
        <v>8</v>
      </c>
      <c r="E9" s="92" t="s">
        <v>0</v>
      </c>
      <c r="F9" s="92" t="s">
        <v>31</v>
      </c>
      <c r="G9" s="92" t="s">
        <v>6</v>
      </c>
      <c r="H9" s="92" t="s">
        <v>30</v>
      </c>
      <c r="I9" s="92" t="s">
        <v>14</v>
      </c>
      <c r="J9" s="94" t="s">
        <v>35</v>
      </c>
      <c r="K9" s="92" t="s">
        <v>1</v>
      </c>
      <c r="L9" s="92" t="s">
        <v>7</v>
      </c>
      <c r="M9" s="98" t="s">
        <v>834</v>
      </c>
      <c r="N9" s="99"/>
      <c r="O9" s="99"/>
    </row>
    <row r="10" spans="2:16" ht="18.95" customHeight="1" x14ac:dyDescent="0.15">
      <c r="B10" s="101"/>
      <c r="C10" s="93"/>
      <c r="D10" s="93"/>
      <c r="E10" s="93"/>
      <c r="F10" s="93"/>
      <c r="G10" s="93"/>
      <c r="H10" s="93"/>
      <c r="I10" s="93"/>
      <c r="J10" s="95"/>
      <c r="K10" s="93"/>
      <c r="L10" s="93"/>
      <c r="M10" s="15" t="s">
        <v>830</v>
      </c>
      <c r="N10" s="10" t="s">
        <v>831</v>
      </c>
      <c r="O10" s="20">
        <v>0</v>
      </c>
    </row>
    <row r="11" spans="2:16" x14ac:dyDescent="0.15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 x14ac:dyDescent="0.15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 x14ac:dyDescent="0.15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 x14ac:dyDescent="0.15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 x14ac:dyDescent="0.15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 x14ac:dyDescent="0.15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 x14ac:dyDescent="0.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 x14ac:dyDescent="0.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 x14ac:dyDescent="0.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 x14ac:dyDescent="0.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 x14ac:dyDescent="0.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 x14ac:dyDescent="0.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 x14ac:dyDescent="0.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 x14ac:dyDescent="0.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 x14ac:dyDescent="0.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 x14ac:dyDescent="0.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 x14ac:dyDescent="0.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 x14ac:dyDescent="0.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 x14ac:dyDescent="0.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 x14ac:dyDescent="0.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 x14ac:dyDescent="0.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 x14ac:dyDescent="0.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 x14ac:dyDescent="0.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 x14ac:dyDescent="0.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 x14ac:dyDescent="0.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 x14ac:dyDescent="0.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 x14ac:dyDescent="0.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 x14ac:dyDescent="0.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 x14ac:dyDescent="0.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 x14ac:dyDescent="0.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 x14ac:dyDescent="0.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 x14ac:dyDescent="0.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 x14ac:dyDescent="0.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 x14ac:dyDescent="0.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 x14ac:dyDescent="0.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 x14ac:dyDescent="0.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 x14ac:dyDescent="0.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 x14ac:dyDescent="0.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 x14ac:dyDescent="0.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 x14ac:dyDescent="0.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 x14ac:dyDescent="0.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 x14ac:dyDescent="0.2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 x14ac:dyDescent="0.15">
      <c r="B53" s="83" t="s">
        <v>32</v>
      </c>
      <c r="C53" s="90" t="s">
        <v>22</v>
      </c>
      <c r="D53" s="91">
        <f>COUNTIF(C12:C51,"中学")</f>
        <v>0</v>
      </c>
      <c r="E53" s="90" t="s">
        <v>20</v>
      </c>
      <c r="F53" s="91">
        <f>COUNTIF(D12:D51,"男子")</f>
        <v>0</v>
      </c>
      <c r="G53" s="90" t="s">
        <v>25</v>
      </c>
      <c r="H53" s="91">
        <f>COUNTIF(G12:G51,"38愛媛")</f>
        <v>0</v>
      </c>
      <c r="J53" s="113" t="s">
        <v>833</v>
      </c>
      <c r="K53" s="114"/>
      <c r="L53" s="114"/>
      <c r="M53" s="109">
        <v>0</v>
      </c>
      <c r="N53" s="110"/>
      <c r="O53" s="102" t="s">
        <v>832</v>
      </c>
    </row>
    <row r="54" spans="2:15" ht="10.5" customHeight="1" thickBot="1" x14ac:dyDescent="0.2">
      <c r="B54" s="84"/>
      <c r="C54" s="86"/>
      <c r="D54" s="88"/>
      <c r="E54" s="86"/>
      <c r="F54" s="88"/>
      <c r="G54" s="86"/>
      <c r="H54" s="88"/>
      <c r="J54" s="115"/>
      <c r="K54" s="116"/>
      <c r="L54" s="116"/>
      <c r="M54" s="111"/>
      <c r="N54" s="112"/>
      <c r="O54" s="102"/>
    </row>
    <row r="55" spans="2:15" ht="10.5" customHeight="1" x14ac:dyDescent="0.15">
      <c r="B55" s="84"/>
      <c r="C55" s="86" t="s">
        <v>23</v>
      </c>
      <c r="D55" s="88">
        <f>COUNTIF(C12:C51,"高校")</f>
        <v>0</v>
      </c>
      <c r="E55" s="86"/>
      <c r="F55" s="88"/>
      <c r="G55" s="86"/>
      <c r="H55" s="88"/>
      <c r="J55" s="5"/>
      <c r="K55" s="5"/>
      <c r="L55" s="6"/>
    </row>
    <row r="56" spans="2:15" ht="10.5" customHeight="1" x14ac:dyDescent="0.15">
      <c r="B56" s="84"/>
      <c r="C56" s="86"/>
      <c r="D56" s="88"/>
      <c r="E56" s="86" t="s">
        <v>21</v>
      </c>
      <c r="F56" s="88">
        <f>COUNTIF(D12:D51,"女子")</f>
        <v>0</v>
      </c>
      <c r="G56" s="86" t="s">
        <v>26</v>
      </c>
      <c r="H56" s="88">
        <f>COUNTIFS(G12:G51,"&lt;&gt;",G12:G51,"&lt;&gt;38愛媛")</f>
        <v>0</v>
      </c>
      <c r="J56" s="103" t="s">
        <v>835</v>
      </c>
      <c r="K56" s="104"/>
      <c r="L56" s="117">
        <f>D53*500+D55*1000+D57*1200+M53*100</f>
        <v>0</v>
      </c>
      <c r="M56" s="118"/>
      <c r="N56" s="118"/>
      <c r="O56" s="119"/>
    </row>
    <row r="57" spans="2:15" ht="10.5" customHeight="1" x14ac:dyDescent="0.15">
      <c r="B57" s="84"/>
      <c r="C57" s="86" t="s">
        <v>24</v>
      </c>
      <c r="D57" s="88">
        <f>COUNTIF(C12:C51,"一般")</f>
        <v>0</v>
      </c>
      <c r="E57" s="86"/>
      <c r="F57" s="88"/>
      <c r="G57" s="86"/>
      <c r="H57" s="88"/>
      <c r="J57" s="105"/>
      <c r="K57" s="106"/>
      <c r="L57" s="120"/>
      <c r="M57" s="121"/>
      <c r="N57" s="121"/>
      <c r="O57" s="122"/>
    </row>
    <row r="58" spans="2:15" ht="10.5" customHeight="1" x14ac:dyDescent="0.15">
      <c r="B58" s="84"/>
      <c r="C58" s="87"/>
      <c r="D58" s="89"/>
      <c r="E58" s="87"/>
      <c r="F58" s="89"/>
      <c r="G58" s="87"/>
      <c r="H58" s="89"/>
      <c r="J58" s="105"/>
      <c r="K58" s="106"/>
      <c r="L58" s="120"/>
      <c r="M58" s="121"/>
      <c r="N58" s="121"/>
      <c r="O58" s="122"/>
    </row>
    <row r="59" spans="2:15" ht="15" customHeight="1" x14ac:dyDescent="0.15">
      <c r="B59" s="85"/>
      <c r="C59" s="96" t="s">
        <v>27</v>
      </c>
      <c r="D59" s="96"/>
      <c r="E59" s="96"/>
      <c r="F59" s="96"/>
      <c r="G59" s="96"/>
      <c r="H59" s="17">
        <f>SUM(F53:F58)</f>
        <v>0</v>
      </c>
      <c r="J59" s="107"/>
      <c r="K59" s="108"/>
      <c r="L59" s="123"/>
      <c r="M59" s="124"/>
      <c r="N59" s="124"/>
      <c r="O59" s="125"/>
    </row>
  </sheetData>
  <mergeCells count="47">
    <mergeCell ref="O53:O54"/>
    <mergeCell ref="J56:K59"/>
    <mergeCell ref="K9:K10"/>
    <mergeCell ref="L9:L10"/>
    <mergeCell ref="M53:N54"/>
    <mergeCell ref="J53:L54"/>
    <mergeCell ref="L56:O59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</mergeCells>
  <phoneticPr fontId="1"/>
  <dataValidations count="20">
    <dataValidation type="list" allowBlank="1" showInputMessage="1" showErrorMessage="1" sqref="C52" xr:uid="{00000000-0002-0000-0000-000000000000}">
      <formula1>"中学,高校,一般"</formula1>
    </dataValidation>
    <dataValidation type="list" allowBlank="1" showInputMessage="1" showErrorMessage="1" sqref="F52" xr:uid="{00000000-0002-0000-0000-000001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 xr:uid="{00000000-0002-0000-0000-000002000000}">
      <formula1>"男子,女子"</formula1>
    </dataValidation>
    <dataValidation type="list" allowBlank="1" showInputMessage="1" showErrorMessage="1" promptTitle="【開催回】" prompt="セル内リストより選択下さい。" sqref="E3" xr:uid="{00000000-0002-0000-0000-000003000000}">
      <formula1>"第１回,第２回,第３回,第４回,第５回"</formula1>
    </dataValidation>
    <dataValidation allowBlank="1" showInputMessage="1" showErrorMessage="1" promptTitle="【氏名】" prompt="全角で入力下さい。" sqref="I11:I51" xr:uid="{00000000-0002-0000-0000-000004000000}"/>
    <dataValidation type="list" allowBlank="1" showInputMessage="1" showErrorMessage="1" promptTitle="【都道府県】" prompt="セル内リストより選択下さい。" sqref="G11:G51" xr:uid="{00000000-0002-0000-0000-000005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 xr:uid="{00000000-0002-0000-0000-000006000000}"/>
    <dataValidation type="list" allowBlank="1" showInputMessage="1" showErrorMessage="1" promptTitle="【性別】" prompt="セル内リストより選択下さい。" sqref="D11:D51" xr:uid="{00000000-0002-0000-0000-000007000000}">
      <formula1>"男子,女子"</formula1>
    </dataValidation>
    <dataValidation type="list" allowBlank="1" showInputMessage="1" showErrorMessage="1" promptTitle="【中･高･一般】" prompt="セル内リストより選択下さい。" sqref="C11:C51" xr:uid="{00000000-0002-0000-0000-000008000000}">
      <formula1>"中学,高校,一般"</formula1>
    </dataValidation>
    <dataValidation imeMode="halfAlpha" allowBlank="1" showInputMessage="1" showErrorMessage="1" promptTitle="【登録No.】" prompt="半角で入力下さい。" sqref="H11:H51" xr:uid="{00000000-0002-0000-0000-000009000000}"/>
    <dataValidation allowBlank="1" showInputMessage="1" showErrorMessage="1" promptTitle="【ターゲットタイム】" prompt="半角数字のみで入力下さい。" sqref="M11:O11" xr:uid="{00000000-0002-0000-0000-00000A000000}"/>
    <dataValidation imeMode="halfKatakana" allowBlank="1" showInputMessage="1" showErrorMessage="1" promptTitle="【フリガナ】" prompt="半角カタカナで入力下さい。" sqref="J11:J51" xr:uid="{00000000-0002-0000-0000-00000B000000}"/>
    <dataValidation imeMode="halfAlpha" allowBlank="1" showInputMessage="1" showErrorMessage="1" promptTitle="【学年】" prompt="半角で入力下さい。" sqref="K11:K51" xr:uid="{00000000-0002-0000-0000-00000C000000}"/>
    <dataValidation type="list" allowBlank="1" showInputMessage="1" showErrorMessage="1" promptTitle="【種目】" prompt="セル内リストより選択下さい。" sqref="L11" xr:uid="{00000000-0002-0000-0000-00000D000000}">
      <formula1>"1500m,3000m,5000m"</formula1>
    </dataValidation>
    <dataValidation allowBlank="1" showInputMessage="1" showErrorMessage="1" promptTitle="【所属名】" prompt="全角で入力下さい。" sqref="E11:E51" xr:uid="{00000000-0002-0000-0000-00000E000000}"/>
    <dataValidation allowBlank="1" showInputMessage="1" showErrorMessage="1" promptTitle="【部数】" prompt="注文される場合のみ、部数を入力下さい。記入が無い場合は１部とします。" sqref="O53:O54" xr:uid="{00000000-0002-0000-0000-00000F000000}"/>
    <dataValidation imeMode="halfAlpha" allowBlank="1" showInputMessage="1" showErrorMessage="1" promptTitle="【ターゲットタイム】" prompt="半角数字のみで入力下さい。" sqref="M12:O51" xr:uid="{00000000-0002-0000-0000-000010000000}"/>
    <dataValidation imeMode="halfAlpha" allowBlank="1" showInputMessage="1" showErrorMessage="1" promptTitle="【部数】" prompt="注文される場合、部数を入力下さい。記入が無い場合は購入無しとします。" sqref="M53" xr:uid="{00000000-0002-0000-0000-000011000000}"/>
    <dataValidation imeMode="halfAlpha" allowBlank="1" showInputMessage="1" showErrorMessage="1" sqref="L56" xr:uid="{00000000-0002-0000-0000-000012000000}"/>
    <dataValidation type="list" allowBlank="1" showInputMessage="1" showErrorMessage="1" promptTitle="【種目】" prompt="セル内リストより選択下さい。" sqref="L12:L51" xr:uid="{00000000-0002-0000-0000-000013000000}">
      <formula1>"1500m,3000m,5000m,3000mW"</formula1>
    </dataValidation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workbookViewId="0">
      <selection activeCell="L54" sqref="L54"/>
    </sheetView>
  </sheetViews>
  <sheetFormatPr defaultColWidth="9" defaultRowHeight="13.5" x14ac:dyDescent="0.15"/>
  <cols>
    <col min="1" max="1" width="8.5" style="35" bestFit="1" customWidth="1"/>
    <col min="2" max="2" width="16.5" style="35" customWidth="1"/>
    <col min="3" max="3" width="22.875" style="35" customWidth="1"/>
    <col min="4" max="4" width="9" style="24" customWidth="1"/>
    <col min="5" max="5" width="14.125" style="24" bestFit="1" customWidth="1"/>
    <col min="6" max="6" width="25.125" style="24" customWidth="1"/>
    <col min="7" max="7" width="9" style="24" customWidth="1"/>
    <col min="8" max="8" width="16.125" style="24" customWidth="1"/>
    <col min="9" max="9" width="16" style="24" customWidth="1"/>
    <col min="10" max="10" width="9" style="24" customWidth="1"/>
    <col min="11" max="11" width="14.125" style="24" bestFit="1" customWidth="1"/>
    <col min="12" max="12" width="25.125" style="24" customWidth="1"/>
    <col min="13" max="16384" width="9" style="35"/>
  </cols>
  <sheetData>
    <row r="1" spans="1:12" s="24" customFormat="1" ht="21.75" customHeight="1" thickBot="1" x14ac:dyDescent="0.2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 x14ac:dyDescent="0.15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 x14ac:dyDescent="0.15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 x14ac:dyDescent="0.15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 x14ac:dyDescent="0.15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 x14ac:dyDescent="0.15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 x14ac:dyDescent="0.15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 x14ac:dyDescent="0.15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 x14ac:dyDescent="0.15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 x14ac:dyDescent="0.15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 x14ac:dyDescent="0.15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 x14ac:dyDescent="0.15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 x14ac:dyDescent="0.15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 x14ac:dyDescent="0.15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 x14ac:dyDescent="0.15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 x14ac:dyDescent="0.15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 x14ac:dyDescent="0.15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 x14ac:dyDescent="0.15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 x14ac:dyDescent="0.15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 x14ac:dyDescent="0.15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 x14ac:dyDescent="0.15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 x14ac:dyDescent="0.15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 x14ac:dyDescent="0.15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 x14ac:dyDescent="0.15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 x14ac:dyDescent="0.15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 x14ac:dyDescent="0.15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 x14ac:dyDescent="0.15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 x14ac:dyDescent="0.15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 x14ac:dyDescent="0.15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 x14ac:dyDescent="0.15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 x14ac:dyDescent="0.2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 x14ac:dyDescent="0.15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 x14ac:dyDescent="0.15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 x14ac:dyDescent="0.15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 x14ac:dyDescent="0.15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 x14ac:dyDescent="0.15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 x14ac:dyDescent="0.15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 x14ac:dyDescent="0.15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 x14ac:dyDescent="0.15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 x14ac:dyDescent="0.15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 x14ac:dyDescent="0.15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 x14ac:dyDescent="0.15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 x14ac:dyDescent="0.15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 x14ac:dyDescent="0.15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 x14ac:dyDescent="0.15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 x14ac:dyDescent="0.15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 x14ac:dyDescent="0.15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 x14ac:dyDescent="0.15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 x14ac:dyDescent="0.15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 x14ac:dyDescent="0.15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 x14ac:dyDescent="0.15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 x14ac:dyDescent="0.15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 x14ac:dyDescent="0.15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 x14ac:dyDescent="0.15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 x14ac:dyDescent="0.15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 x14ac:dyDescent="0.15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 x14ac:dyDescent="0.15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 x14ac:dyDescent="0.15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 x14ac:dyDescent="0.15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 x14ac:dyDescent="0.15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 x14ac:dyDescent="0.15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 x14ac:dyDescent="0.15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 x14ac:dyDescent="0.15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 x14ac:dyDescent="0.15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 x14ac:dyDescent="0.15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 x14ac:dyDescent="0.15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 x14ac:dyDescent="0.15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 x14ac:dyDescent="0.15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 x14ac:dyDescent="0.15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 x14ac:dyDescent="0.15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 x14ac:dyDescent="0.15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 x14ac:dyDescent="0.15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 x14ac:dyDescent="0.15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 x14ac:dyDescent="0.15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 x14ac:dyDescent="0.15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 x14ac:dyDescent="0.15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 x14ac:dyDescent="0.15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 x14ac:dyDescent="0.15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 x14ac:dyDescent="0.15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 x14ac:dyDescent="0.15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 x14ac:dyDescent="0.15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 x14ac:dyDescent="0.2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 x14ac:dyDescent="0.15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 x14ac:dyDescent="0.15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 x14ac:dyDescent="0.15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 x14ac:dyDescent="0.15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 x14ac:dyDescent="0.15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 x14ac:dyDescent="0.15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 x14ac:dyDescent="0.15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 x14ac:dyDescent="0.15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 x14ac:dyDescent="0.15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 x14ac:dyDescent="0.15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 x14ac:dyDescent="0.15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 x14ac:dyDescent="0.15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 x14ac:dyDescent="0.15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 x14ac:dyDescent="0.15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 x14ac:dyDescent="0.15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 x14ac:dyDescent="0.15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 x14ac:dyDescent="0.15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 x14ac:dyDescent="0.15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 x14ac:dyDescent="0.15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 x14ac:dyDescent="0.15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 x14ac:dyDescent="0.15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 x14ac:dyDescent="0.15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 x14ac:dyDescent="0.15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 x14ac:dyDescent="0.15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 x14ac:dyDescent="0.15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 x14ac:dyDescent="0.15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 x14ac:dyDescent="0.15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 x14ac:dyDescent="0.15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 x14ac:dyDescent="0.15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 x14ac:dyDescent="0.15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 x14ac:dyDescent="0.15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 x14ac:dyDescent="0.15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 x14ac:dyDescent="0.15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 x14ac:dyDescent="0.15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 x14ac:dyDescent="0.15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 x14ac:dyDescent="0.15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 x14ac:dyDescent="0.15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 x14ac:dyDescent="0.15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 x14ac:dyDescent="0.2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 x14ac:dyDescent="0.15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 x14ac:dyDescent="0.15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 x14ac:dyDescent="0.15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 x14ac:dyDescent="0.15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 x14ac:dyDescent="0.15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 x14ac:dyDescent="0.15">
      <c r="A127" s="48">
        <v>492173</v>
      </c>
      <c r="B127" s="37" t="s">
        <v>691</v>
      </c>
      <c r="C127" s="38" t="s">
        <v>692</v>
      </c>
    </row>
    <row r="128" spans="1:12" x14ac:dyDescent="0.15">
      <c r="A128" s="48">
        <v>492201</v>
      </c>
      <c r="B128" s="37" t="s">
        <v>693</v>
      </c>
      <c r="C128" s="38" t="s">
        <v>694</v>
      </c>
    </row>
    <row r="129" spans="1:3" x14ac:dyDescent="0.15">
      <c r="A129" s="48">
        <v>492206</v>
      </c>
      <c r="B129" s="37" t="s">
        <v>695</v>
      </c>
      <c r="C129" s="38" t="s">
        <v>696</v>
      </c>
    </row>
    <row r="130" spans="1:3" x14ac:dyDescent="0.15">
      <c r="A130" s="48">
        <v>492213</v>
      </c>
      <c r="B130" s="37" t="s">
        <v>697</v>
      </c>
      <c r="C130" s="38" t="s">
        <v>698</v>
      </c>
    </row>
    <row r="131" spans="1:3" x14ac:dyDescent="0.15">
      <c r="A131" s="48">
        <v>492217</v>
      </c>
      <c r="B131" s="37" t="s">
        <v>699</v>
      </c>
      <c r="C131" s="38" t="s">
        <v>700</v>
      </c>
    </row>
    <row r="132" spans="1:3" x14ac:dyDescent="0.15">
      <c r="A132" s="48">
        <v>492218</v>
      </c>
      <c r="B132" s="37" t="s">
        <v>701</v>
      </c>
      <c r="C132" s="38" t="s">
        <v>702</v>
      </c>
    </row>
    <row r="133" spans="1:3" x14ac:dyDescent="0.15">
      <c r="A133" s="48">
        <v>492249</v>
      </c>
      <c r="B133" s="37" t="s">
        <v>703</v>
      </c>
      <c r="C133" s="38" t="s">
        <v>704</v>
      </c>
    </row>
    <row r="134" spans="1:3" x14ac:dyDescent="0.15">
      <c r="A134" s="48">
        <v>492252</v>
      </c>
      <c r="B134" s="37" t="s">
        <v>705</v>
      </c>
      <c r="C134" s="38" t="s">
        <v>706</v>
      </c>
    </row>
    <row r="135" spans="1:3" x14ac:dyDescent="0.15">
      <c r="A135" s="48">
        <v>492259</v>
      </c>
      <c r="B135" s="37" t="s">
        <v>707</v>
      </c>
      <c r="C135" s="38" t="s">
        <v>708</v>
      </c>
    </row>
    <row r="136" spans="1:3" x14ac:dyDescent="0.15">
      <c r="A136" s="48">
        <v>492271</v>
      </c>
      <c r="B136" s="37" t="s">
        <v>709</v>
      </c>
      <c r="C136" s="38" t="s">
        <v>710</v>
      </c>
    </row>
    <row r="137" spans="1:3" x14ac:dyDescent="0.15">
      <c r="A137" s="48">
        <v>492272</v>
      </c>
      <c r="B137" s="37" t="s">
        <v>711</v>
      </c>
      <c r="C137" s="38" t="s">
        <v>712</v>
      </c>
    </row>
    <row r="138" spans="1:3" x14ac:dyDescent="0.15">
      <c r="A138" s="48">
        <v>492283</v>
      </c>
      <c r="B138" s="37" t="s">
        <v>713</v>
      </c>
      <c r="C138" s="38" t="s">
        <v>714</v>
      </c>
    </row>
    <row r="139" spans="1:3" x14ac:dyDescent="0.15">
      <c r="A139" s="48">
        <v>492330</v>
      </c>
      <c r="B139" s="37" t="s">
        <v>715</v>
      </c>
      <c r="C139" s="38" t="s">
        <v>716</v>
      </c>
    </row>
    <row r="140" spans="1:3" x14ac:dyDescent="0.15">
      <c r="A140" s="48">
        <v>494011</v>
      </c>
      <c r="B140" s="37" t="s">
        <v>717</v>
      </c>
      <c r="C140" s="38" t="s">
        <v>718</v>
      </c>
    </row>
    <row r="141" spans="1:3" x14ac:dyDescent="0.15">
      <c r="A141" s="48">
        <v>494015</v>
      </c>
      <c r="B141" s="37" t="s">
        <v>719</v>
      </c>
      <c r="C141" s="38" t="s">
        <v>720</v>
      </c>
    </row>
    <row r="142" spans="1:3" x14ac:dyDescent="0.15">
      <c r="A142" s="36">
        <v>495373</v>
      </c>
      <c r="B142" s="37" t="s">
        <v>721</v>
      </c>
      <c r="C142" s="38" t="s">
        <v>722</v>
      </c>
    </row>
    <row r="143" spans="1:3" x14ac:dyDescent="0.15">
      <c r="A143" s="36" t="s">
        <v>723</v>
      </c>
      <c r="B143" s="37" t="s">
        <v>724</v>
      </c>
      <c r="C143" s="38" t="s">
        <v>725</v>
      </c>
    </row>
    <row r="144" spans="1:3" x14ac:dyDescent="0.15">
      <c r="A144" s="36" t="s">
        <v>726</v>
      </c>
      <c r="B144" s="37" t="s">
        <v>727</v>
      </c>
      <c r="C144" s="38" t="s">
        <v>57</v>
      </c>
    </row>
    <row r="145" spans="1:3" x14ac:dyDescent="0.15">
      <c r="A145" s="48" t="s">
        <v>728</v>
      </c>
      <c r="B145" s="37" t="s">
        <v>729</v>
      </c>
      <c r="C145" s="38" t="s">
        <v>730</v>
      </c>
    </row>
    <row r="146" spans="1:3" x14ac:dyDescent="0.15">
      <c r="A146" s="48" t="s">
        <v>731</v>
      </c>
      <c r="B146" s="37" t="s">
        <v>732</v>
      </c>
      <c r="C146" s="38" t="s">
        <v>733</v>
      </c>
    </row>
    <row r="147" spans="1:3" x14ac:dyDescent="0.15">
      <c r="A147" s="48" t="s">
        <v>734</v>
      </c>
      <c r="B147" s="37" t="s">
        <v>735</v>
      </c>
      <c r="C147" s="38" t="s">
        <v>736</v>
      </c>
    </row>
    <row r="148" spans="1:3" x14ac:dyDescent="0.15">
      <c r="A148" s="48" t="s">
        <v>737</v>
      </c>
      <c r="B148" s="37" t="s">
        <v>738</v>
      </c>
      <c r="C148" s="38" t="s">
        <v>739</v>
      </c>
    </row>
    <row r="149" spans="1:3" x14ac:dyDescent="0.15">
      <c r="A149" s="48" t="s">
        <v>740</v>
      </c>
      <c r="B149" s="37" t="s">
        <v>741</v>
      </c>
      <c r="C149" s="38" t="s">
        <v>742</v>
      </c>
    </row>
    <row r="150" spans="1:3" x14ac:dyDescent="0.15">
      <c r="A150" s="48" t="s">
        <v>743</v>
      </c>
      <c r="B150" s="37" t="s">
        <v>744</v>
      </c>
      <c r="C150" s="38" t="s">
        <v>745</v>
      </c>
    </row>
    <row r="151" spans="1:3" x14ac:dyDescent="0.15">
      <c r="A151" s="48" t="s">
        <v>746</v>
      </c>
      <c r="B151" s="37" t="s">
        <v>747</v>
      </c>
      <c r="C151" s="38" t="s">
        <v>748</v>
      </c>
    </row>
    <row r="152" spans="1:3" x14ac:dyDescent="0.15">
      <c r="A152" s="48" t="s">
        <v>749</v>
      </c>
      <c r="B152" s="37" t="s">
        <v>750</v>
      </c>
      <c r="C152" s="38" t="s">
        <v>751</v>
      </c>
    </row>
    <row r="153" spans="1:3" x14ac:dyDescent="0.15">
      <c r="A153" s="48" t="s">
        <v>752</v>
      </c>
      <c r="B153" s="37" t="s">
        <v>753</v>
      </c>
      <c r="C153" s="38" t="s">
        <v>754</v>
      </c>
    </row>
    <row r="154" spans="1:3" x14ac:dyDescent="0.15">
      <c r="A154" s="48" t="s">
        <v>755</v>
      </c>
      <c r="B154" s="37" t="s">
        <v>756</v>
      </c>
      <c r="C154" s="38" t="s">
        <v>757</v>
      </c>
    </row>
    <row r="155" spans="1:3" x14ac:dyDescent="0.15">
      <c r="A155" s="48" t="s">
        <v>758</v>
      </c>
      <c r="B155" s="37" t="s">
        <v>759</v>
      </c>
      <c r="C155" s="38" t="s">
        <v>760</v>
      </c>
    </row>
    <row r="156" spans="1:3" x14ac:dyDescent="0.15">
      <c r="A156" s="48" t="s">
        <v>761</v>
      </c>
      <c r="B156" s="37" t="s">
        <v>762</v>
      </c>
      <c r="C156" s="38" t="s">
        <v>763</v>
      </c>
    </row>
    <row r="157" spans="1:3" x14ac:dyDescent="0.15">
      <c r="A157" s="48" t="s">
        <v>764</v>
      </c>
      <c r="B157" s="37" t="s">
        <v>765</v>
      </c>
      <c r="C157" s="38" t="s">
        <v>766</v>
      </c>
    </row>
    <row r="158" spans="1:3" x14ac:dyDescent="0.15">
      <c r="A158" s="48" t="s">
        <v>767</v>
      </c>
      <c r="B158" s="37" t="s">
        <v>753</v>
      </c>
      <c r="C158" s="38" t="s">
        <v>754</v>
      </c>
    </row>
    <row r="159" spans="1:3" x14ac:dyDescent="0.15">
      <c r="A159" s="48" t="s">
        <v>768</v>
      </c>
      <c r="B159" s="37" t="s">
        <v>769</v>
      </c>
      <c r="C159" s="38" t="s">
        <v>770</v>
      </c>
    </row>
    <row r="160" spans="1:3" x14ac:dyDescent="0.15">
      <c r="A160" s="48">
        <v>496059</v>
      </c>
      <c r="B160" s="37" t="s">
        <v>771</v>
      </c>
      <c r="C160" s="38" t="s">
        <v>772</v>
      </c>
    </row>
    <row r="161" spans="1:3" x14ac:dyDescent="0.15">
      <c r="A161" s="48">
        <v>496060</v>
      </c>
      <c r="B161" s="37" t="s">
        <v>773</v>
      </c>
      <c r="C161" s="38" t="s">
        <v>774</v>
      </c>
    </row>
    <row r="162" spans="1:3" x14ac:dyDescent="0.15">
      <c r="A162" s="36">
        <v>496061</v>
      </c>
      <c r="B162" s="37" t="s">
        <v>775</v>
      </c>
      <c r="C162" s="38" t="s">
        <v>776</v>
      </c>
    </row>
    <row r="163" spans="1:3" x14ac:dyDescent="0.15">
      <c r="A163" s="36">
        <v>496062</v>
      </c>
      <c r="B163" s="37" t="s">
        <v>777</v>
      </c>
      <c r="C163" s="38" t="s">
        <v>778</v>
      </c>
    </row>
    <row r="164" spans="1:3" x14ac:dyDescent="0.15">
      <c r="A164" s="36">
        <v>496063</v>
      </c>
      <c r="B164" s="37" t="s">
        <v>779</v>
      </c>
      <c r="C164" s="38" t="s">
        <v>780</v>
      </c>
    </row>
    <row r="165" spans="1:3" x14ac:dyDescent="0.15">
      <c r="A165" s="36">
        <v>496064</v>
      </c>
      <c r="B165" s="37" t="s">
        <v>781</v>
      </c>
      <c r="C165" s="38" t="s">
        <v>782</v>
      </c>
    </row>
    <row r="166" spans="1:3" x14ac:dyDescent="0.15">
      <c r="A166" s="36">
        <v>496065</v>
      </c>
      <c r="B166" s="37" t="s">
        <v>783</v>
      </c>
      <c r="C166" s="38" t="s">
        <v>784</v>
      </c>
    </row>
    <row r="167" spans="1:3" x14ac:dyDescent="0.15">
      <c r="A167" s="36">
        <v>496066</v>
      </c>
      <c r="B167" s="37" t="s">
        <v>785</v>
      </c>
      <c r="C167" s="38" t="s">
        <v>786</v>
      </c>
    </row>
    <row r="168" spans="1:3" x14ac:dyDescent="0.15">
      <c r="A168" s="36">
        <v>496067</v>
      </c>
      <c r="B168" s="37" t="s">
        <v>787</v>
      </c>
      <c r="C168" s="38" t="s">
        <v>788</v>
      </c>
    </row>
    <row r="169" spans="1:3" x14ac:dyDescent="0.15">
      <c r="A169" s="36">
        <v>496068</v>
      </c>
      <c r="B169" s="37" t="s">
        <v>789</v>
      </c>
      <c r="C169" s="38" t="s">
        <v>790</v>
      </c>
    </row>
    <row r="170" spans="1:3" x14ac:dyDescent="0.15">
      <c r="A170" s="36">
        <v>496069</v>
      </c>
      <c r="B170" s="37" t="s">
        <v>791</v>
      </c>
      <c r="C170" s="38" t="s">
        <v>792</v>
      </c>
    </row>
    <row r="171" spans="1:3" x14ac:dyDescent="0.15">
      <c r="A171" s="36">
        <v>496070</v>
      </c>
      <c r="B171" s="37" t="s">
        <v>793</v>
      </c>
      <c r="C171" s="38" t="s">
        <v>794</v>
      </c>
    </row>
    <row r="172" spans="1:3" x14ac:dyDescent="0.15">
      <c r="A172" s="36">
        <v>496071</v>
      </c>
      <c r="B172" s="37" t="s">
        <v>795</v>
      </c>
      <c r="C172" s="38" t="s">
        <v>796</v>
      </c>
    </row>
    <row r="173" spans="1:3" x14ac:dyDescent="0.15">
      <c r="A173" s="36">
        <v>496072</v>
      </c>
      <c r="B173" s="37" t="s">
        <v>797</v>
      </c>
      <c r="C173" s="38" t="s">
        <v>798</v>
      </c>
    </row>
    <row r="174" spans="1:3" x14ac:dyDescent="0.15">
      <c r="A174" s="36">
        <v>496073</v>
      </c>
      <c r="B174" s="37" t="s">
        <v>799</v>
      </c>
      <c r="C174" s="38" t="s">
        <v>800</v>
      </c>
    </row>
    <row r="175" spans="1:3" x14ac:dyDescent="0.15">
      <c r="A175" s="36">
        <v>496074</v>
      </c>
      <c r="B175" s="37" t="s">
        <v>801</v>
      </c>
      <c r="C175" s="38" t="s">
        <v>802</v>
      </c>
    </row>
    <row r="176" spans="1:3" x14ac:dyDescent="0.15">
      <c r="A176" s="36">
        <v>496075</v>
      </c>
      <c r="B176" s="37" t="s">
        <v>803</v>
      </c>
      <c r="C176" s="38" t="s">
        <v>804</v>
      </c>
    </row>
    <row r="177" spans="1:3" x14ac:dyDescent="0.15">
      <c r="A177" s="36">
        <v>496076</v>
      </c>
      <c r="B177" s="37" t="s">
        <v>805</v>
      </c>
      <c r="C177" s="38" t="s">
        <v>806</v>
      </c>
    </row>
    <row r="178" spans="1:3" x14ac:dyDescent="0.15">
      <c r="A178" s="36">
        <v>496077</v>
      </c>
      <c r="B178" s="37" t="s">
        <v>807</v>
      </c>
      <c r="C178" s="38" t="s">
        <v>808</v>
      </c>
    </row>
    <row r="179" spans="1:3" x14ac:dyDescent="0.15">
      <c r="A179" s="36">
        <v>496078</v>
      </c>
      <c r="B179" s="37" t="s">
        <v>809</v>
      </c>
      <c r="C179" s="38" t="s">
        <v>810</v>
      </c>
    </row>
    <row r="180" spans="1:3" x14ac:dyDescent="0.15">
      <c r="A180" s="36">
        <v>496079</v>
      </c>
      <c r="B180" s="37" t="s">
        <v>811</v>
      </c>
      <c r="C180" s="38" t="s">
        <v>812</v>
      </c>
    </row>
    <row r="181" spans="1:3" x14ac:dyDescent="0.15">
      <c r="A181" s="36">
        <v>496080</v>
      </c>
      <c r="B181" s="37" t="s">
        <v>813</v>
      </c>
      <c r="C181" s="38" t="s">
        <v>814</v>
      </c>
    </row>
    <row r="182" spans="1:3" x14ac:dyDescent="0.15">
      <c r="A182" s="37">
        <v>496081</v>
      </c>
      <c r="B182" s="37" t="s">
        <v>815</v>
      </c>
      <c r="C182" s="38" t="s">
        <v>816</v>
      </c>
    </row>
    <row r="183" spans="1:3" x14ac:dyDescent="0.15">
      <c r="A183" s="37">
        <v>496082</v>
      </c>
      <c r="B183" s="37" t="s">
        <v>817</v>
      </c>
      <c r="C183" s="38" t="s">
        <v>818</v>
      </c>
    </row>
    <row r="184" spans="1:3" x14ac:dyDescent="0.15">
      <c r="A184" s="37">
        <v>497001</v>
      </c>
      <c r="B184" s="37" t="s">
        <v>819</v>
      </c>
      <c r="C184" s="38" t="s">
        <v>820</v>
      </c>
    </row>
    <row r="185" spans="1:3" x14ac:dyDescent="0.15">
      <c r="A185" s="37">
        <v>497003</v>
      </c>
      <c r="B185" s="37" t="s">
        <v>821</v>
      </c>
      <c r="C185" s="38" t="s">
        <v>822</v>
      </c>
    </row>
    <row r="186" spans="1:3" x14ac:dyDescent="0.15">
      <c r="A186" s="37">
        <v>497004</v>
      </c>
      <c r="B186" s="37" t="s">
        <v>823</v>
      </c>
      <c r="C186" s="38" t="s">
        <v>824</v>
      </c>
    </row>
    <row r="187" spans="1:3" x14ac:dyDescent="0.15">
      <c r="A187" s="37">
        <v>497007</v>
      </c>
      <c r="B187" s="37" t="s">
        <v>825</v>
      </c>
      <c r="C187" s="38" t="s">
        <v>826</v>
      </c>
    </row>
    <row r="188" spans="1:3" ht="14.25" thickBot="1" x14ac:dyDescent="0.2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ntgk-n099u</cp:lastModifiedBy>
  <cp:lastPrinted>2019-03-16T05:18:32Z</cp:lastPrinted>
  <dcterms:created xsi:type="dcterms:W3CDTF">2016-08-14T05:37:18Z</dcterms:created>
  <dcterms:modified xsi:type="dcterms:W3CDTF">2021-10-27T07:45:53Z</dcterms:modified>
</cp:coreProperties>
</file>