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'一覧表女子'!$A$1:$W$52</definedName>
    <definedName name="_xlnm.Print_Area" localSheetId="1">'一覧表男子'!$A$1:$W$53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<sst xmlns="http://schemas.openxmlformats.org/spreadsheetml/2006/main" count="3333" uniqueCount="1662">
  <si>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</si>
  <si>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</si>
  <si>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</si>
  <si>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</si>
  <si>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</si>
  <si>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</si>
  <si>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</si>
  <si>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</si>
  <si>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</si>
  <si>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</si>
  <si>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</si>
  <si>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</si>
  <si>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</si>
  <si>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</si>
  <si>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</si>
  <si>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</si>
  <si>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</si>
  <si>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</si>
  <si>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</si>
  <si>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</si>
  <si>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</si>
  <si>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</si>
  <si>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</si>
  <si>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</si>
  <si>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</si>
  <si>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</si>
  <si>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</si>
  <si>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</si>
  <si>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</si>
  <si>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</si>
  <si>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</si>
  <si>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</si>
  <si>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</si>
  <si>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</si>
  <si>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</si>
  <si>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</si>
  <si>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</si>
  <si>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</si>
  <si>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</si>
  <si>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</si>
  <si>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</si>
  <si>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</si>
  <si>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</si>
  <si>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</si>
  <si>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</si>
  <si>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</si>
  <si>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</si>
  <si>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</si>
  <si>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</si>
  <si>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</si>
  <si>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</si>
  <si>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</si>
  <si>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</si>
  <si>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</si>
  <si>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</si>
  <si>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</si>
  <si>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</si>
  <si>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</si>
  <si>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</si>
  <si>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</si>
  <si>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</si>
  <si>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</si>
  <si>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</si>
  <si>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</si>
  <si>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</si>
  <si>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</si>
  <si>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</si>
  <si>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</si>
  <si>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</si>
  <si>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</si>
  <si>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</si>
  <si>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</si>
  <si>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</si>
  <si>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</si>
  <si>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</si>
  <si>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</si>
  <si>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</si>
  <si>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</si>
  <si>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</si>
  <si>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</si>
  <si>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</si>
  <si>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</si>
  <si>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</si>
  <si>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</si>
  <si>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</si>
  <si>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</si>
  <si>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</si>
  <si>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</si>
  <si>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</si>
  <si>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</si>
  <si>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</si>
  <si>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</si>
  <si>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</si>
  <si>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</si>
  <si>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</si>
  <si>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</si>
  <si>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</si>
  <si>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</si>
  <si>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</si>
  <si>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</si>
  <si>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</si>
  <si>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</si>
  <si>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</si>
  <si>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</si>
  <si>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</si>
  <si>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</si>
  <si>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</si>
  <si>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</si>
  <si>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</si>
  <si>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</si>
  <si>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</si>
  <si>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</si>
  <si>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</si>
  <si>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</si>
  <si>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</si>
  <si>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</si>
  <si>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</si>
  <si>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</si>
  <si>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</si>
  <si>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</si>
  <si>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</si>
  <si>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</si>
  <si>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</si>
  <si>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</si>
  <si>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</si>
  <si>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</si>
  <si>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</si>
  <si>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</si>
  <si>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</si>
  <si>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</si>
  <si>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</si>
  <si>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</si>
  <si>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</si>
  <si>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</si>
  <si>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</si>
  <si>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</si>
  <si>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</si>
  <si>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</si>
  <si>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</si>
  <si>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</si>
  <si>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</si>
  <si>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</si>
  <si>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</si>
  <si>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</si>
  <si>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</si>
  <si>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</si>
  <si>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</si>
  <si>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</si>
  <si>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</si>
  <si>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</si>
  <si>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</si>
  <si>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</si>
  <si>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</si>
  <si>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</si>
  <si>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</si>
  <si>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</si>
  <si>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</si>
  <si>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</si>
  <si>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</si>
  <si>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</si>
  <si>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</si>
  <si>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</si>
  <si>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</si>
  <si>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</si>
  <si>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</si>
  <si>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</si>
  <si>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</si>
  <si>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</si>
  <si>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</si>
  <si>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</si>
  <si>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</si>
  <si>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</si>
  <si>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</si>
  <si>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</si>
  <si>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</si>
  <si>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</si>
  <si>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</si>
  <si>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</si>
  <si>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</si>
  <si>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</si>
  <si>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</si>
  <si>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</si>
  <si>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</si>
  <si>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</si>
  <si>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</si>
  <si>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</si>
  <si>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</si>
  <si>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</si>
  <si>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</si>
  <si>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</si>
  <si>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</si>
  <si>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</si>
  <si>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</si>
  <si>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</si>
  <si>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</si>
  <si>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</si>
  <si>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</si>
  <si>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</si>
  <si>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</si>
  <si>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</si>
  <si>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</si>
  <si>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</si>
  <si>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</si>
  <si>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</si>
  <si>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</si>
  <si>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</si>
  <si>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</si>
  <si>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</si>
  <si>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</si>
  <si>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</si>
  <si>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</si>
  <si>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</si>
  <si>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</si>
  <si>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</si>
  <si>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</si>
  <si>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</si>
  <si>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</si>
  <si>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</si>
  <si>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</si>
  <si>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</si>
  <si>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</si>
  <si>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</si>
  <si>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</si>
  <si>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</si>
  <si>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</si>
  <si>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</si>
  <si>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</si>
  <si>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</si>
  <si>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</si>
  <si>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</si>
  <si>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</si>
  <si>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</si>
  <si>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</si>
  <si>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</si>
  <si>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</si>
  <si>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</si>
  <si>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</si>
  <si>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</si>
  <si>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</si>
  <si>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</si>
  <si>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</si>
  <si>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</si>
  <si>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</si>
  <si>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</si>
  <si>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</si>
  <si>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</si>
  <si>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</si>
  <si>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</si>
  <si>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</si>
  <si>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</si>
  <si>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</si>
  <si>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</si>
  <si>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</si>
  <si>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</si>
  <si>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</si>
  <si>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</si>
  <si>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</si>
  <si>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</si>
  <si>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</si>
  <si>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</si>
  <si>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</si>
  <si>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</si>
  <si>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</si>
  <si>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</si>
  <si>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</si>
  <si>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</si>
  <si>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</si>
  <si>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</si>
  <si>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</si>
  <si>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</si>
  <si>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</si>
  <si>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</si>
  <si>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</si>
  <si>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</si>
  <si>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</si>
  <si>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</si>
  <si>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</si>
  <si>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</si>
  <si>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</si>
  <si>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</si>
  <si>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</si>
  <si>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</si>
  <si>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</si>
  <si>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</si>
  <si>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</si>
  <si>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</si>
  <si>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</si>
  <si>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</si>
  <si>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</si>
  <si>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</si>
  <si>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</si>
  <si>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</si>
  <si>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</si>
  <si>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</si>
  <si>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</si>
  <si>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</si>
  <si>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</si>
  <si>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</si>
  <si>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</si>
  <si>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</si>
  <si>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</si>
  <si>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</si>
  <si>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</si>
  <si>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</si>
  <si>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</si>
  <si>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</si>
  <si>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</si>
  <si>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</si>
  <si>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</si>
  <si>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</si>
  <si>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</si>
  <si>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</si>
  <si>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</si>
  <si>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</si>
  <si>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</si>
  <si>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</si>
  <si>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</si>
  <si>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</si>
  <si>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</si>
  <si>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</si>
  <si>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</si>
  <si>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</si>
  <si>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</si>
  <si>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</si>
  <si>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</si>
  <si>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</si>
  <si>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</si>
  <si>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</si>
  <si>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</si>
  <si>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</si>
  <si>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</si>
  <si>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</si>
  <si>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</si>
  <si>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</si>
  <si>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</si>
  <si>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</si>
  <si>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</si>
  <si>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</si>
  <si>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</si>
  <si>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</si>
  <si>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</si>
  <si>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</si>
  <si>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</si>
  <si>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</si>
  <si>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</si>
  <si>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</si>
  <si>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</si>
  <si>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</si>
  <si>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</si>
  <si>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</si>
  <si>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</si>
  <si>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</si>
  <si>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</si>
  <si>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</si>
  <si>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</si>
  <si>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</si>
  <si>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</si>
  <si>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</si>
  <si>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</si>
  <si>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</si>
  <si>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</si>
  <si>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</si>
  <si>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</si>
  <si>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</si>
  <si>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</si>
  <si>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</si>
  <si>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</si>
  <si>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</si>
  <si>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</si>
  <si>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</si>
  <si>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</si>
  <si>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</si>
  <si>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</si>
  <si>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</si>
  <si>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</si>
  <si>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</si>
  <si>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</si>
  <si>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</si>
  <si>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</si>
  <si>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</si>
  <si>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</si>
  <si>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</si>
  <si>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</si>
  <si>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</si>
  <si>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</si>
  <si>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</si>
  <si>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</si>
  <si>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</si>
  <si>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</si>
  <si>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</si>
  <si>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</si>
  <si>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</si>
  <si>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</si>
  <si>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</si>
  <si>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</si>
  <si>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</si>
  <si>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</si>
  <si>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</si>
  <si>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</si>
  <si>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</si>
  <si>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</si>
  <si>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</si>
  <si>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</si>
  <si>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</si>
  <si>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</si>
  <si>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</si>
  <si>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</si>
  <si>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</si>
  <si>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</si>
  <si>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</si>
  <si>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</si>
  <si>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</si>
  <si>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</si>
  <si>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</si>
  <si>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</si>
  <si>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</si>
  <si>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</si>
  <si>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</si>
  <si>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</si>
  <si>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</si>
  <si>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</si>
  <si>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</si>
  <si>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</si>
  <si>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</si>
  <si>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</si>
  <si>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</si>
  <si>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</si>
  <si>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</si>
  <si>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</si>
  <si>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</si>
  <si>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</si>
  <si>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</si>
  <si>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</si>
  <si>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</si>
  <si>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</si>
  <si>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</si>
  <si>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</si>
  <si>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</si>
  <si>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</si>
  <si>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</si>
  <si>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</si>
  <si>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</si>
  <si>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</si>
  <si>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</si>
  <si>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</si>
  <si>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</si>
  <si>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</si>
  <si>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</si>
  <si>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</si>
  <si>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</si>
  <si>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</si>
  <si>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</si>
  <si>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</si>
  <si>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</si>
  <si>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</si>
  <si>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</si>
  <si>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</si>
  <si>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</si>
  <si>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</si>
  <si>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</si>
  <si>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</si>
  <si>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</si>
  <si>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</si>
  <si>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</si>
  <si>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</si>
  <si>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</si>
  <si>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</si>
  <si>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</si>
  <si>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</si>
  <si>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</si>
  <si>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</si>
  <si>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</si>
  <si>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</si>
  <si>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</si>
  <si>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</si>
  <si>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</si>
  <si>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</si>
  <si>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</si>
  <si>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</si>
  <si>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</si>
  <si>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</si>
  <si>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</si>
  <si>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</si>
  <si>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</si>
  <si>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</si>
  <si>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</si>
  <si>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</si>
  <si>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</si>
  <si>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</si>
  <si>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</si>
  <si>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</si>
  <si>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</si>
  <si>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</si>
  <si>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</si>
  <si>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</si>
  <si>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</si>
  <si>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</si>
  <si>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</si>
  <si>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</si>
  <si>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</si>
  <si>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</si>
  <si>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</si>
  <si>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</si>
  <si>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</si>
  <si>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</si>
  <si>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</si>
  <si>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</si>
  <si>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</si>
  <si>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</si>
  <si>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</si>
  <si>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</si>
  <si>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</si>
  <si>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</si>
  <si>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</si>
  <si>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</si>
  <si>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</si>
  <si>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</si>
  <si>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</si>
  <si>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</si>
  <si>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</si>
  <si>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</si>
  <si>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</si>
  <si>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</si>
  <si>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</si>
  <si>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</si>
  <si>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</si>
  <si>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</si>
  <si>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</si>
  <si>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</si>
  <si>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一般砲丸投</t>
  </si>
  <si>
    <t>08100</t>
  </si>
  <si>
    <t>高校砲丸投</t>
  </si>
  <si>
    <t>一般円盤投</t>
  </si>
  <si>
    <t>08600</t>
  </si>
  <si>
    <t>高校円盤投</t>
  </si>
  <si>
    <t>一般ハンマー投</t>
  </si>
  <si>
    <t>08900</t>
  </si>
  <si>
    <t>高校ハンマー投</t>
  </si>
  <si>
    <t>やり投</t>
  </si>
  <si>
    <t>09200</t>
  </si>
  <si>
    <t>中学砲丸投</t>
  </si>
  <si>
    <t>3000m</t>
  </si>
  <si>
    <t>01000</t>
  </si>
  <si>
    <t>100mH</t>
  </si>
  <si>
    <t>04400</t>
  </si>
  <si>
    <t>04600</t>
  </si>
  <si>
    <t>走幅跳</t>
  </si>
  <si>
    <t>砲丸投</t>
  </si>
  <si>
    <t>08400</t>
  </si>
  <si>
    <t>円盤投</t>
  </si>
  <si>
    <t>08800</t>
  </si>
  <si>
    <t>09300</t>
  </si>
  <si>
    <t>08220</t>
  </si>
  <si>
    <t>08720</t>
  </si>
  <si>
    <t>09120</t>
  </si>
  <si>
    <t>〒</t>
  </si>
  <si>
    <t>〒</t>
  </si>
  <si>
    <t>5000m</t>
  </si>
  <si>
    <t>110mH</t>
  </si>
  <si>
    <t>3000msc</t>
  </si>
  <si>
    <t>棒高跳</t>
  </si>
  <si>
    <t>中学1年100m</t>
  </si>
  <si>
    <t>中学2年100m</t>
  </si>
  <si>
    <t>中学3年100m</t>
  </si>
  <si>
    <t>中学200m</t>
  </si>
  <si>
    <t>中学400m</t>
  </si>
  <si>
    <t>中学800m</t>
  </si>
  <si>
    <t>中学1500m</t>
  </si>
  <si>
    <t>ｼﾞｬﾍﾞﾘｯｸｽﾛｰ</t>
  </si>
  <si>
    <t>01100</t>
  </si>
  <si>
    <t>03400</t>
  </si>
  <si>
    <t>03700</t>
  </si>
  <si>
    <t>05300</t>
  </si>
  <si>
    <t>00233</t>
  </si>
  <si>
    <t>00231</t>
  </si>
  <si>
    <t>00330</t>
  </si>
  <si>
    <t>00630</t>
  </si>
  <si>
    <t>00830</t>
  </si>
  <si>
    <t>04230</t>
  </si>
  <si>
    <t>08530</t>
  </si>
  <si>
    <t>09930</t>
  </si>
  <si>
    <t>00232</t>
  </si>
  <si>
    <t>00233</t>
  </si>
  <si>
    <t>00232</t>
  </si>
  <si>
    <t>00330</t>
  </si>
  <si>
    <t>00530</t>
  </si>
  <si>
    <t>00630</t>
  </si>
  <si>
    <t>00830</t>
  </si>
  <si>
    <t>01030</t>
  </si>
  <si>
    <t>03230</t>
  </si>
  <si>
    <t>08330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</si>
  <si>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</si>
  <si>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</si>
  <si>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</si>
  <si>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</si>
  <si>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</si>
  <si>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</si>
  <si>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</si>
  <si>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</si>
  <si>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</si>
  <si>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</si>
  <si>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</si>
  <si>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</si>
  <si>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</si>
  <si>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</si>
  <si>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</si>
  <si>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</si>
  <si>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</si>
  <si>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</si>
  <si>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</si>
  <si>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</si>
  <si>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</si>
  <si>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</si>
  <si>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</si>
  <si>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</si>
  <si>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</si>
  <si>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</si>
  <si>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</si>
  <si>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</si>
  <si>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</si>
  <si>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</si>
  <si>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</si>
  <si>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</si>
  <si>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</si>
  <si>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</si>
  <si>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</si>
  <si>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</si>
  <si>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</si>
  <si>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</si>
  <si>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</si>
  <si>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</si>
  <si>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</si>
  <si>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</si>
  <si>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</si>
  <si>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</si>
  <si>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</si>
  <si>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</si>
  <si>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</si>
  <si>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</si>
  <si>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</si>
  <si>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</si>
  <si>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</si>
  <si>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</si>
  <si>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</si>
  <si>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</si>
  <si>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</si>
  <si>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</si>
  <si>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</si>
  <si>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</si>
  <si>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</si>
  <si>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</si>
  <si>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</si>
  <si>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</si>
  <si>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</si>
  <si>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</si>
  <si>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</si>
  <si>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</si>
  <si>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</si>
  <si>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</si>
  <si>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</si>
  <si>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</si>
  <si>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</si>
  <si>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</si>
  <si>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</si>
  <si>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</si>
  <si>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</si>
  <si>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</si>
  <si>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</si>
  <si>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</si>
  <si>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</si>
  <si>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</si>
  <si>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</si>
  <si>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</si>
  <si>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</si>
  <si>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</si>
  <si>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</si>
  <si>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</si>
  <si>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</si>
  <si>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</si>
  <si>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</si>
  <si>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</si>
  <si>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</si>
  <si>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</si>
  <si>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</si>
  <si>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</si>
  <si>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</si>
  <si>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</si>
  <si>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</si>
  <si>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</si>
  <si>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</si>
  <si>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</si>
  <si>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</si>
  <si>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</si>
  <si>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</si>
  <si>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</si>
  <si>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</si>
  <si>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</si>
  <si>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</si>
  <si>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</si>
  <si>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</si>
  <si>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</si>
  <si>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</si>
  <si>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</si>
  <si>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</si>
  <si>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</si>
  <si>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</si>
  <si>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</si>
  <si>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</si>
  <si>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</si>
  <si>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</si>
  <si>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</si>
  <si>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</si>
  <si>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</si>
  <si>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</si>
  <si>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</si>
  <si>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</si>
  <si>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</si>
  <si>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</si>
  <si>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</si>
  <si>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</si>
  <si>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</si>
  <si>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</si>
  <si>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</si>
  <si>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</si>
  <si>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</si>
  <si>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</si>
  <si>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</si>
  <si>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</si>
  <si>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</si>
  <si>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</si>
  <si>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</si>
  <si>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</si>
  <si>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</si>
  <si>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</si>
  <si>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</si>
  <si>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</si>
  <si>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</si>
  <si>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</si>
  <si>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</si>
  <si>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</si>
  <si>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</si>
  <si>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</si>
  <si>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</si>
  <si>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</si>
  <si>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</si>
  <si>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</si>
  <si>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</si>
  <si>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</si>
  <si>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</si>
  <si>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</si>
  <si>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</si>
  <si>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</si>
  <si>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</si>
  <si>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</si>
  <si>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</si>
  <si>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</si>
  <si>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</si>
  <si>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</si>
  <si>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</si>
  <si>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</si>
  <si>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</si>
  <si>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</si>
  <si>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</si>
  <si>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</si>
  <si>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</si>
  <si>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</si>
  <si>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</si>
  <si>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</si>
  <si>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</si>
  <si>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</si>
  <si>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</si>
  <si>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</si>
  <si>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</si>
  <si>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</si>
  <si>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</si>
  <si>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</si>
  <si>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</si>
  <si>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</si>
  <si>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</si>
  <si>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</si>
  <si>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</si>
  <si>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</si>
  <si>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</si>
  <si>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</si>
  <si>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</si>
  <si>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</si>
  <si>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</si>
  <si>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</si>
  <si>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09930</t>
  </si>
  <si>
    <t>09630</t>
  </si>
  <si>
    <t>中学円盤投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</si>
  <si>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</si>
  <si>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</si>
  <si>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</si>
  <si>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</si>
  <si>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</si>
  <si>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種目３</t>
  </si>
  <si>
    <t>09400</t>
  </si>
  <si>
    <t>ﾊﾝﾏｰ投</t>
  </si>
  <si>
    <t>中学走高跳</t>
  </si>
  <si>
    <t>中学走幅跳</t>
  </si>
  <si>
    <t>07130</t>
  </si>
  <si>
    <t>07330</t>
  </si>
  <si>
    <t>中学走幅跳</t>
  </si>
  <si>
    <t>07330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</si>
  <si>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</si>
  <si>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</si>
  <si>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</si>
  <si>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</si>
  <si>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</si>
  <si>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</si>
  <si>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</si>
  <si>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</si>
  <si>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</si>
  <si>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</si>
  <si>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</si>
  <si>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</si>
  <si>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</si>
  <si>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</si>
  <si>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</si>
  <si>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</si>
  <si>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</si>
  <si>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</si>
  <si>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</si>
  <si>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</si>
  <si>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</si>
  <si>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</si>
  <si>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</si>
  <si>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</si>
  <si>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</si>
  <si>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</si>
  <si>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</si>
  <si>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</si>
  <si>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</si>
  <si>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</si>
  <si>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</si>
  <si>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</si>
  <si>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</si>
  <si>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</si>
  <si>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</si>
  <si>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</si>
  <si>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</si>
  <si>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</si>
  <si>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</si>
  <si>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</si>
  <si>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</si>
  <si>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</si>
  <si>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</si>
  <si>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</si>
  <si>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</si>
  <si>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</si>
  <si>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</si>
  <si>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</si>
  <si>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</si>
  <si>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</si>
  <si>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</si>
  <si>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</si>
  <si>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</si>
  <si>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</si>
  <si>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</si>
  <si>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</si>
  <si>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</si>
  <si>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</si>
  <si>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</si>
  <si>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</si>
  <si>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</si>
  <si>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</si>
  <si>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</si>
  <si>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</si>
  <si>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</si>
  <si>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</si>
  <si>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</si>
  <si>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</si>
  <si>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</si>
  <si>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</si>
  <si>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</si>
  <si>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</si>
  <si>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</si>
  <si>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</si>
  <si>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</si>
  <si>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</si>
  <si>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</si>
  <si>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</si>
  <si>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</si>
  <si>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</si>
  <si>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</si>
  <si>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</si>
  <si>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</si>
  <si>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</si>
  <si>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</si>
  <si>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</si>
  <si>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</si>
  <si>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</si>
  <si>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</si>
  <si>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</si>
  <si>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</si>
  <si>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</si>
  <si>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</si>
  <si>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</si>
  <si>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</si>
  <si>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</si>
  <si>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</si>
  <si>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</si>
  <si>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</si>
  <si>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</si>
  <si>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</si>
  <si>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</si>
  <si>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</si>
  <si>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</si>
  <si>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</si>
  <si>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</si>
  <si>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</si>
  <si>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</si>
  <si>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</si>
  <si>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</si>
  <si>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</si>
  <si>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</si>
  <si>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</si>
  <si>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</si>
  <si>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</si>
  <si>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</si>
  <si>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</si>
  <si>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</si>
  <si>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</si>
  <si>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</si>
  <si>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</si>
  <si>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</si>
  <si>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</si>
  <si>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</si>
  <si>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</si>
  <si>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</si>
  <si>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</si>
  <si>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</si>
  <si>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</si>
  <si>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</si>
  <si>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</si>
  <si>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</si>
  <si>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</si>
  <si>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</si>
  <si>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</si>
  <si>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</si>
  <si>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</si>
  <si>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</si>
  <si>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</si>
  <si>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</si>
  <si>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</si>
  <si>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</si>
  <si>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</si>
  <si>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</si>
  <si>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</si>
  <si>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</si>
  <si>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</si>
  <si>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</si>
  <si>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</si>
  <si>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</si>
  <si>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</si>
  <si>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</si>
  <si>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</si>
  <si>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</si>
  <si>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</si>
  <si>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</si>
  <si>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</si>
  <si>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</si>
  <si>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</si>
  <si>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</si>
  <si>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</si>
  <si>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</si>
  <si>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</si>
  <si>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</si>
  <si>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</si>
  <si>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</si>
  <si>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</si>
  <si>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</si>
  <si>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</si>
  <si>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</si>
  <si>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</si>
  <si>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</si>
  <si>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</si>
  <si>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</si>
  <si>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</si>
  <si>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</si>
  <si>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</si>
  <si>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</si>
  <si>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</si>
  <si>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</si>
  <si>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</si>
  <si>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</si>
  <si>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</si>
  <si>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</si>
  <si>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</si>
  <si>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</si>
  <si>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</si>
  <si>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</si>
  <si>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</si>
  <si>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</si>
  <si>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</si>
  <si>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</si>
  <si>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</si>
  <si>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</si>
  <si>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</si>
  <si>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</si>
  <si>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</si>
  <si>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</si>
  <si>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</si>
  <si>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</si>
  <si>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</si>
  <si>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</si>
  <si>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</si>
  <si>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</si>
  <si>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</si>
  <si>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</si>
  <si>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</si>
  <si>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</si>
  <si>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</si>
  <si>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</si>
  <si>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</si>
  <si>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</si>
  <si>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</si>
  <si>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</si>
  <si>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</si>
  <si>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</si>
  <si>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</si>
  <si>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</si>
  <si>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</si>
  <si>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</si>
  <si>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</si>
  <si>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</si>
  <si>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</si>
  <si>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</si>
  <si>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</si>
  <si>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</si>
  <si>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</si>
  <si>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</si>
  <si>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</si>
  <si>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</si>
  <si>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</si>
  <si>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</si>
  <si>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</si>
  <si>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</si>
  <si>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</si>
  <si>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</si>
  <si>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</si>
  <si>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</si>
  <si>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</si>
  <si>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</si>
  <si>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</si>
  <si>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</si>
  <si>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</si>
  <si>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</si>
  <si>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</si>
  <si>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</si>
  <si>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</si>
  <si>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</si>
  <si>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</si>
  <si>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</si>
  <si>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</si>
  <si>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</si>
  <si>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</si>
  <si>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</si>
  <si>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</si>
  <si>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</si>
  <si>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</si>
  <si>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</si>
  <si>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</si>
  <si>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</si>
  <si>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</si>
  <si>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</si>
  <si>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</si>
  <si>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</si>
  <si>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</si>
  <si>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</si>
  <si>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</si>
  <si>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</si>
  <si>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</si>
  <si>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</si>
  <si>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</si>
  <si>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</si>
  <si>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</si>
  <si>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</si>
  <si>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</si>
  <si>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</si>
  <si>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</si>
  <si>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</si>
  <si>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</si>
  <si>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</si>
  <si>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</si>
  <si>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</si>
  <si>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</si>
  <si>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</si>
  <si>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</si>
  <si>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</si>
  <si>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</si>
  <si>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</si>
  <si>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</si>
  <si>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</si>
  <si>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</si>
  <si>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</si>
  <si>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</si>
  <si>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</si>
  <si>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</si>
  <si>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</si>
  <si>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</si>
  <si>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</si>
  <si>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</si>
  <si>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</si>
  <si>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</si>
  <si>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</si>
  <si>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</si>
  <si>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</si>
  <si>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</si>
  <si>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</si>
  <si>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</si>
  <si>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</si>
  <si>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</si>
  <si>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</si>
  <si>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</si>
  <si>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</si>
  <si>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</si>
  <si>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</si>
  <si>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</si>
  <si>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</si>
  <si>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</si>
  <si>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</si>
  <si>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</si>
  <si>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</si>
  <si>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中学三段跳</t>
  </si>
  <si>
    <t>07430</t>
  </si>
  <si>
    <t>宇野</t>
  </si>
  <si>
    <t>忠浩</t>
  </si>
  <si>
    <t>2024年度　佐々木記念西条ひうち記録会</t>
  </si>
  <si>
    <t>ｳﾉ ﾀﾀﾞﾋﾛ</t>
  </si>
  <si>
    <t>浜子</t>
  </si>
  <si>
    <t>ｻｲｼﾞｮｳ ﾊﾏｺ</t>
  </si>
  <si>
    <t>東予</t>
  </si>
  <si>
    <t>2024年度　佐々木記念西条ひうち記録会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</si>
  <si>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</si>
  <si>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</si>
  <si>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</si>
  <si>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</si>
  <si>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</si>
  <si>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</si>
  <si>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</si>
  <si>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</si>
  <si>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</si>
  <si>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</si>
  <si>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</si>
  <si>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</si>
  <si>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</si>
  <si>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</si>
  <si>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</si>
  <si>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</si>
  <si>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</si>
  <si>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</si>
  <si>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</si>
  <si>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</si>
  <si>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</si>
  <si>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</si>
  <si>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</si>
  <si>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</si>
  <si>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</si>
  <si>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</si>
  <si>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</si>
  <si>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</si>
  <si>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</si>
  <si>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</si>
  <si>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</si>
  <si>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</si>
  <si>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</si>
  <si>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</si>
  <si>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</si>
  <si>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</si>
  <si>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</si>
  <si>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</si>
  <si>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</si>
  <si>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</si>
  <si>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</si>
  <si>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</si>
  <si>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</si>
  <si>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</si>
  <si>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</si>
  <si>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</si>
  <si>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</si>
  <si>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</si>
  <si>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</si>
  <si>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</si>
  <si>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</si>
  <si>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</si>
  <si>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</si>
  <si>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</si>
  <si>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</si>
  <si>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</si>
  <si>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</si>
  <si>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</si>
  <si>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</si>
  <si>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</si>
  <si>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</si>
  <si>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</si>
  <si>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</si>
  <si>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</si>
  <si>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</si>
  <si>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</si>
  <si>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</si>
  <si>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</si>
  <si>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</si>
  <si>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</si>
  <si>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</si>
  <si>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</si>
  <si>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</si>
  <si>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</si>
  <si>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</si>
  <si>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</si>
  <si>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</si>
  <si>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</si>
  <si>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</si>
  <si>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</si>
  <si>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</si>
  <si>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</si>
  <si>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</si>
  <si>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</si>
  <si>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</si>
  <si>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</si>
  <si>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</si>
  <si>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</si>
  <si>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</si>
  <si>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</si>
  <si>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</si>
  <si>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</si>
  <si>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</si>
  <si>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</si>
  <si>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</si>
  <si>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</si>
  <si>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</si>
  <si>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</si>
  <si>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</si>
  <si>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</si>
  <si>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</si>
  <si>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</si>
  <si>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</si>
  <si>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</si>
  <si>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</si>
  <si>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</si>
  <si>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</si>
  <si>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</si>
  <si>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</si>
  <si>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</si>
  <si>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</si>
  <si>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</si>
  <si>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</si>
  <si>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</si>
  <si>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</si>
  <si>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</si>
  <si>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</si>
  <si>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</si>
  <si>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</si>
  <si>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</si>
  <si>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</si>
  <si>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</si>
  <si>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</si>
  <si>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</si>
  <si>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</si>
  <si>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</si>
  <si>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</si>
  <si>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</si>
  <si>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</si>
  <si>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</si>
  <si>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</si>
  <si>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</si>
  <si>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</si>
  <si>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</si>
  <si>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</si>
  <si>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</si>
  <si>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</si>
  <si>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</si>
  <si>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</si>
  <si>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</si>
  <si>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</si>
  <si>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</si>
  <si>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</si>
  <si>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</si>
  <si>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</si>
  <si>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</si>
  <si>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</si>
  <si>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</si>
  <si>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</si>
  <si>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</si>
  <si>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</si>
  <si>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</si>
  <si>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</si>
  <si>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</si>
  <si>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</si>
  <si>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</si>
  <si>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</si>
  <si>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</si>
  <si>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</si>
  <si>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</si>
  <si>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</si>
  <si>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</si>
  <si>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</si>
  <si>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</si>
  <si>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</si>
  <si>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</si>
  <si>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</si>
  <si>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</si>
  <si>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</si>
  <si>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</si>
  <si>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</si>
  <si>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</si>
  <si>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</si>
  <si>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</si>
  <si>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</si>
  <si>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</si>
  <si>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</si>
  <si>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</si>
  <si>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</si>
  <si>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</si>
  <si>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</si>
  <si>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</si>
  <si>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</si>
  <si>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</si>
  <si>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</si>
  <si>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</si>
  <si>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</si>
  <si>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</si>
  <si>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</si>
  <si>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</si>
  <si>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</si>
  <si>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</si>
  <si>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</si>
  <si>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</si>
  <si>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</si>
  <si>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</si>
  <si>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</si>
  <si>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</si>
  <si>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</si>
  <si>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</si>
  <si>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</si>
  <si>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</si>
  <si>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</si>
  <si>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</si>
  <si>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</si>
  <si>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</si>
  <si>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</si>
  <si>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</si>
  <si>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</si>
  <si>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</si>
  <si>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</si>
  <si>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</si>
  <si>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</si>
  <si>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</si>
  <si>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</si>
  <si>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</si>
  <si>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</si>
  <si>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</si>
  <si>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</si>
  <si>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</si>
  <si>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</si>
  <si>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</si>
  <si>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</si>
  <si>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</si>
  <si>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</si>
  <si>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</si>
  <si>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</si>
  <si>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</si>
  <si>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</si>
  <si>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</si>
  <si>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</si>
  <si>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</si>
  <si>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</si>
  <si>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</si>
  <si>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</si>
  <si>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</si>
  <si>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</si>
  <si>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</si>
  <si>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</si>
  <si>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</si>
  <si>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</si>
  <si>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</si>
  <si>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</si>
  <si>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</si>
  <si>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</si>
  <si>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</si>
  <si>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</si>
  <si>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</si>
  <si>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</si>
  <si>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</si>
  <si>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</si>
  <si>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</si>
  <si>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</si>
  <si>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</si>
  <si>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</si>
  <si>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</si>
  <si>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</si>
  <si>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</si>
  <si>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</si>
  <si>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</si>
  <si>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</si>
  <si>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00623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</si>
  <si>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</si>
  <si>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</si>
  <si>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</si>
  <si>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</si>
  <si>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</si>
  <si>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</si>
  <si>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</si>
  <si>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</si>
  <si>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</si>
  <si>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</si>
  <si>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</si>
  <si>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</si>
  <si>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</si>
  <si>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</si>
  <si>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</si>
  <si>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</si>
  <si>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</si>
  <si>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</si>
  <si>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</si>
  <si>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</si>
  <si>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</si>
  <si>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</si>
  <si>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</si>
  <si>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</si>
  <si>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</si>
  <si>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</si>
  <si>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</si>
  <si>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</si>
  <si>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</si>
  <si>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</si>
  <si>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</si>
  <si>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</si>
  <si>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</si>
  <si>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</si>
  <si>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</si>
  <si>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</si>
  <si>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</si>
  <si>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</si>
  <si>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</si>
  <si>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</si>
  <si>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</si>
  <si>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</si>
  <si>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</si>
  <si>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</si>
  <si>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</si>
  <si>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</si>
  <si>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</si>
  <si>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</si>
  <si>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</si>
  <si>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</si>
  <si>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</si>
  <si>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</si>
  <si>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</si>
  <si>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</si>
  <si>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</si>
  <si>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</si>
  <si>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</si>
  <si>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</si>
  <si>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</si>
  <si>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</si>
  <si>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</si>
  <si>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</si>
  <si>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</si>
  <si>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</si>
  <si>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</si>
  <si>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</si>
  <si>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</si>
  <si>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</si>
  <si>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</si>
  <si>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</si>
  <si>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</si>
  <si>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</si>
  <si>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</si>
  <si>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</si>
  <si>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</si>
  <si>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</si>
  <si>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</si>
  <si>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</si>
  <si>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</si>
  <si>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</si>
  <si>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</si>
  <si>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</si>
  <si>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</si>
  <si>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</si>
  <si>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</si>
  <si>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</si>
  <si>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</si>
  <si>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</si>
  <si>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</si>
  <si>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</si>
  <si>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</si>
  <si>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</si>
  <si>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</si>
  <si>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</si>
  <si>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</si>
  <si>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</si>
  <si>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</si>
  <si>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</si>
  <si>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</si>
  <si>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</si>
  <si>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</si>
  <si>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</si>
  <si>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</si>
  <si>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</si>
  <si>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</si>
  <si>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</si>
  <si>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</si>
  <si>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</si>
  <si>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</si>
  <si>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</si>
  <si>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</si>
  <si>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</si>
  <si>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</si>
  <si>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</si>
  <si>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</si>
  <si>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</si>
  <si>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</si>
  <si>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</si>
  <si>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</si>
  <si>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</si>
  <si>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</si>
  <si>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</si>
  <si>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</si>
  <si>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</si>
  <si>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</si>
  <si>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</si>
  <si>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</si>
  <si>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</si>
  <si>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</si>
  <si>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</si>
  <si>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</si>
  <si>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</si>
  <si>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</si>
  <si>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</si>
  <si>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</si>
  <si>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</si>
  <si>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</si>
  <si>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</si>
  <si>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</si>
  <si>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</si>
  <si>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</si>
  <si>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</si>
  <si>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</si>
  <si>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</si>
  <si>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</si>
  <si>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</si>
  <si>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</si>
  <si>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</si>
  <si>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</si>
  <si>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</si>
  <si>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</si>
  <si>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</si>
  <si>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</si>
  <si>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</si>
  <si>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</si>
  <si>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</si>
  <si>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</si>
  <si>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</si>
  <si>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</si>
  <si>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</si>
  <si>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</si>
  <si>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</si>
  <si>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</si>
  <si>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</si>
  <si>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</si>
  <si>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</si>
  <si>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</si>
  <si>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</si>
  <si>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</si>
  <si>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</si>
  <si>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</si>
  <si>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</si>
  <si>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</si>
  <si>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</si>
  <si>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</si>
  <si>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</si>
  <si>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</si>
  <si>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</si>
  <si>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</si>
  <si>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</si>
  <si>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</si>
  <si>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</si>
  <si>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</si>
  <si>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</si>
  <si>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</si>
  <si>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</si>
  <si>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</si>
  <si>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</si>
  <si>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</si>
  <si>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</si>
  <si>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</si>
  <si>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</si>
  <si>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</si>
  <si>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</si>
  <si>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</si>
  <si>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</si>
  <si>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</si>
  <si>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</si>
  <si>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</si>
  <si>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</si>
  <si>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</si>
  <si>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</si>
  <si>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</si>
  <si>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</si>
  <si>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</si>
  <si>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</si>
  <si>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</si>
  <si>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</si>
  <si>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</si>
  <si>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</si>
  <si>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</si>
  <si>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</si>
  <si>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</si>
  <si>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</si>
  <si>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</si>
  <si>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</si>
  <si>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</si>
  <si>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</si>
  <si>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</si>
  <si>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</si>
  <si>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</si>
  <si>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</si>
  <si>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</si>
  <si>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</si>
  <si>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</si>
  <si>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</si>
  <si>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</si>
  <si>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</si>
  <si>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</si>
  <si>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</si>
  <si>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</si>
  <si>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</si>
  <si>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</si>
  <si>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</si>
  <si>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</si>
  <si>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</si>
  <si>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</si>
  <si>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</si>
  <si>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</si>
  <si>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</si>
  <si>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</si>
  <si>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</si>
  <si>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</si>
  <si>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</si>
  <si>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</si>
  <si>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</si>
  <si>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</si>
  <si>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</si>
  <si>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</si>
  <si>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</si>
  <si>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</si>
  <si>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</si>
  <si>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</si>
  <si>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プログラム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</si>
  <si>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</si>
  <si>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</si>
  <si>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</si>
  <si>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</si>
  <si>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</si>
  <si>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</si>
  <si>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</si>
  <si>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</si>
  <si>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</si>
  <si>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</si>
  <si>
    <t>　　姓と名は別々に記入し、前後に空欄を入れないように。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</si>
</sst>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</numFmts>
  <fonts count="67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7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8" fillId="25" borderId="44" xfId="0" applyFont="1" applyFill="1" applyBorder="1" applyAlignment="1">
      <alignment vertical="center"/>
    </xf>
    <xf numFmtId="49" fontId="58" fillId="25" borderId="44" xfId="0" applyNumberFormat="1" applyFont="1" applyFill="1" applyBorder="1" applyAlignment="1">
      <alignment vertical="center"/>
    </xf>
    <xf numFmtId="49" fontId="59" fillId="25" borderId="45" xfId="0" applyNumberFormat="1" applyFont="1" applyFill="1" applyBorder="1" applyAlignment="1">
      <alignment horizontal="left" vertical="center"/>
    </xf>
    <xf numFmtId="49" fontId="59" fillId="25" borderId="44" xfId="0" applyNumberFormat="1" applyFont="1" applyFill="1" applyBorder="1" applyAlignment="1">
      <alignment horizontal="left" vertical="center"/>
    </xf>
    <xf numFmtId="49" fontId="59" fillId="25" borderId="46" xfId="0" applyNumberFormat="1" applyFont="1" applyFill="1" applyBorder="1" applyAlignment="1">
      <alignment horizontal="left" vertical="center"/>
    </xf>
    <xf numFmtId="0" fontId="60" fillId="26" borderId="47" xfId="0" applyFont="1" applyFill="1" applyBorder="1" applyAlignment="1">
      <alignment horizontal="center" vertical="center"/>
    </xf>
    <xf numFmtId="49" fontId="58" fillId="26" borderId="47" xfId="0" applyNumberFormat="1" applyFont="1" applyFill="1" applyBorder="1" applyAlignment="1">
      <alignment horizontal="center" vertical="center"/>
    </xf>
    <xf numFmtId="49" fontId="59" fillId="0" borderId="47" xfId="0" applyNumberFormat="1" applyFont="1" applyBorder="1" applyAlignment="1">
      <alignment horizontal="left" vertical="center"/>
    </xf>
    <xf numFmtId="49" fontId="59" fillId="0" borderId="48" xfId="0" applyNumberFormat="1" applyFont="1" applyBorder="1" applyAlignment="1">
      <alignment horizontal="left" vertical="center"/>
    </xf>
    <xf numFmtId="0" fontId="60" fillId="21" borderId="15" xfId="0" applyFont="1" applyFill="1" applyBorder="1" applyAlignment="1">
      <alignment horizontal="center" vertical="center"/>
    </xf>
    <xf numFmtId="49" fontId="60" fillId="21" borderId="15" xfId="0" applyNumberFormat="1" applyFont="1" applyFill="1" applyBorder="1" applyAlignment="1">
      <alignment horizontal="left" vertical="center"/>
    </xf>
    <xf numFmtId="49" fontId="58" fillId="21" borderId="15" xfId="0" applyNumberFormat="1" applyFont="1" applyFill="1" applyBorder="1" applyAlignment="1">
      <alignment horizontal="center" vertical="center"/>
    </xf>
    <xf numFmtId="49" fontId="59" fillId="0" borderId="15" xfId="0" applyNumberFormat="1" applyFont="1" applyBorder="1" applyAlignment="1">
      <alignment horizontal="left" vertical="center"/>
    </xf>
    <xf numFmtId="49" fontId="59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7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0" fillId="26" borderId="44" xfId="0" applyFont="1" applyFill="1" applyBorder="1" applyAlignment="1">
      <alignment horizontal="center" vertical="center"/>
    </xf>
    <xf numFmtId="49" fontId="58" fillId="26" borderId="44" xfId="0" applyNumberFormat="1" applyFont="1" applyFill="1" applyBorder="1" applyAlignment="1">
      <alignment horizontal="center" vertical="center"/>
    </xf>
    <xf numFmtId="49" fontId="59" fillId="0" borderId="44" xfId="0" applyNumberFormat="1" applyFont="1" applyBorder="1" applyAlignment="1">
      <alignment horizontal="left" vertical="center"/>
    </xf>
    <xf numFmtId="49" fontId="59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7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32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61" fillId="0" borderId="52" xfId="0" applyFont="1" applyBorder="1" applyAlignment="1" applyProtection="1">
      <alignment vertical="center"/>
      <protection locked="0"/>
    </xf>
    <xf numFmtId="0" fontId="57" fillId="0" borderId="52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7" fillId="0" borderId="31" xfId="0" applyFont="1" applyBorder="1" applyAlignment="1" applyProtection="1">
      <alignment horizontal="center" vertical="center"/>
      <protection locked="0"/>
    </xf>
    <xf numFmtId="0" fontId="57" fillId="0" borderId="53" xfId="0" applyFont="1" applyBorder="1" applyAlignment="1" applyProtection="1">
      <alignment horizontal="center" vertical="center" shrinkToFit="1"/>
      <protection locked="0"/>
    </xf>
    <xf numFmtId="0" fontId="57" fillId="0" borderId="32" xfId="0" applyFont="1" applyBorder="1" applyAlignment="1" applyProtection="1">
      <alignment horizontal="center" vertical="center" shrinkToFit="1"/>
      <protection locked="0"/>
    </xf>
    <xf numFmtId="0" fontId="57" fillId="0" borderId="54" xfId="0" applyFont="1" applyBorder="1" applyAlignment="1" applyProtection="1">
      <alignment horizontal="center" vertical="center" shrinkToFit="1"/>
      <protection locked="0"/>
    </xf>
    <xf numFmtId="0" fontId="62" fillId="0" borderId="54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 applyProtection="1">
      <alignment horizontal="center" vertical="center"/>
      <protection/>
    </xf>
    <xf numFmtId="0" fontId="63" fillId="0" borderId="50" xfId="0" applyFont="1" applyBorder="1" applyAlignment="1" applyProtection="1">
      <alignment horizontal="right" vertical="center" shrinkToFit="1"/>
      <protection locked="0"/>
    </xf>
    <xf numFmtId="0" fontId="63" fillId="0" borderId="32" xfId="0" applyFont="1" applyBorder="1" applyAlignment="1" applyProtection="1">
      <alignment horizontal="right" vertical="center" shrinkToFit="1"/>
      <protection/>
    </xf>
    <xf numFmtId="49" fontId="57" fillId="0" borderId="32" xfId="0" applyNumberFormat="1" applyFont="1" applyBorder="1" applyAlignment="1" applyProtection="1">
      <alignment horizontal="right" vertical="center"/>
      <protection locked="0"/>
    </xf>
    <xf numFmtId="0" fontId="57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69" xfId="0" applyFont="1" applyBorder="1" applyAlignment="1">
      <alignment horizontal="center" vertical="center" shrinkToFit="1"/>
    </xf>
    <xf numFmtId="0" fontId="14" fillId="24" borderId="72" xfId="0" applyFont="1" applyFill="1" applyBorder="1" applyAlignment="1">
      <alignment horizontal="center" vertical="center" wrapText="1"/>
    </xf>
    <xf numFmtId="0" fontId="57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78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79" xfId="62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68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9" fillId="24" borderId="44" xfId="62" applyNumberFormat="1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0" fontId="9" fillId="24" borderId="83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9" fillId="24" borderId="46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4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5" fillId="0" borderId="58" xfId="0" applyFont="1" applyBorder="1" applyAlignment="1" applyProtection="1">
      <alignment horizontal="left" vertical="center"/>
      <protection locked="0"/>
    </xf>
    <xf numFmtId="0" fontId="65" fillId="0" borderId="40" xfId="0" applyFont="1" applyBorder="1" applyAlignment="1" applyProtection="1">
      <alignment horizontal="left" vertical="center"/>
      <protection locked="0"/>
    </xf>
    <xf numFmtId="0" fontId="65" fillId="0" borderId="39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2" fillId="0" borderId="32" xfId="0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65" fillId="0" borderId="32" xfId="0" applyFont="1" applyBorder="1" applyAlignment="1" applyProtection="1">
      <alignment horizontal="left" vertical="center"/>
      <protection locked="0"/>
    </xf>
    <xf numFmtId="0" fontId="65" fillId="0" borderId="2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66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7" fillId="0" borderId="66" xfId="0" applyFont="1" applyBorder="1" applyAlignment="1" applyProtection="1">
      <alignment horizontal="left" vertical="center"/>
      <protection locked="0"/>
    </xf>
    <xf numFmtId="0" fontId="57" fillId="0" borderId="52" xfId="0" applyFont="1" applyBorder="1" applyAlignment="1" applyProtection="1">
      <alignment horizontal="left" vertical="center"/>
      <protection locked="0"/>
    </xf>
    <xf numFmtId="0" fontId="57" fillId="0" borderId="77" xfId="0" applyFont="1" applyBorder="1" applyAlignment="1" applyProtection="1">
      <alignment horizontal="left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78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0" borderId="85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37890625" style="3" customWidth="1"/>
    <col min="2" max="16384" width="9.125" style="3" customWidth="1"/>
  </cols>
  <sheetData>
    <row r="1" spans="1:9" ht="29.25" customHeight="1">
      <c r="A1" s="334" t="s">
        <v>12</v>
      </c>
      <c r="B1" s="334"/>
      <c r="C1" s="334"/>
      <c r="D1" s="334"/>
      <c r="E1" s="334"/>
      <c r="F1" s="334"/>
      <c r="G1" s="334"/>
      <c r="H1" s="334"/>
      <c r="I1" s="334"/>
    </row>
    <row r="2" ht="18" customHeight="1"/>
    <row r="3" spans="2:14" ht="29.25" customHeight="1">
      <c r="B3" s="335" t="s">
        <v>80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ht="29.25" customHeight="1">
      <c r="B4" s="3" t="s">
        <v>593</v>
      </c>
    </row>
    <row r="5" spans="2:11" ht="29.25" customHeight="1">
      <c r="B5" s="333" t="s">
        <v>34</v>
      </c>
      <c r="C5" s="333"/>
      <c r="D5" s="333"/>
      <c r="E5" s="333"/>
      <c r="F5" s="333"/>
      <c r="G5" s="333"/>
      <c r="H5" s="333"/>
      <c r="I5" s="333"/>
      <c r="J5" s="333"/>
      <c r="K5" s="333"/>
    </row>
    <row r="6" spans="2:11" ht="29.25" customHeight="1">
      <c r="B6" s="333" t="s">
        <v>48</v>
      </c>
      <c r="C6" s="333"/>
      <c r="D6" s="333"/>
      <c r="E6" s="333"/>
      <c r="F6" s="333"/>
      <c r="G6" s="333"/>
      <c r="H6" s="333"/>
      <c r="I6" s="333"/>
      <c r="J6" s="333"/>
      <c r="K6" s="333"/>
    </row>
    <row r="7" spans="2:15" ht="29.25" customHeight="1">
      <c r="B7" s="336" t="s">
        <v>594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  <c r="N7" s="337"/>
      <c r="O7" s="335"/>
    </row>
    <row r="8" s="217" customFormat="1" ht="29.25" customHeight="1">
      <c r="B8" s="217" t="s">
        <v>36</v>
      </c>
    </row>
    <row r="9" spans="2:12" ht="29.25" customHeight="1">
      <c r="B9" s="333" t="s">
        <v>1661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2:13" ht="29.25" customHeight="1">
      <c r="B10" s="333" t="s">
        <v>81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</row>
    <row r="11" spans="2:11" ht="29.25" customHeight="1">
      <c r="B11" s="333" t="s">
        <v>35</v>
      </c>
      <c r="C11" s="333"/>
      <c r="D11" s="333"/>
      <c r="E11" s="333"/>
      <c r="F11" s="333"/>
      <c r="G11" s="333"/>
      <c r="H11" s="333"/>
      <c r="I11" s="333"/>
      <c r="J11" s="333"/>
      <c r="K11" s="333"/>
    </row>
    <row r="12" spans="2:11" ht="29.25" customHeight="1">
      <c r="B12" s="333" t="s">
        <v>49</v>
      </c>
      <c r="C12" s="333"/>
      <c r="D12" s="333"/>
      <c r="E12" s="333"/>
      <c r="F12" s="333"/>
      <c r="G12" s="333"/>
      <c r="H12" s="333"/>
      <c r="I12" s="333"/>
      <c r="J12" s="333"/>
      <c r="K12" s="333"/>
    </row>
    <row r="13" ht="29.25" customHeight="1">
      <c r="B13" s="3" t="s">
        <v>595</v>
      </c>
    </row>
    <row r="14" ht="29.25" customHeight="1">
      <c r="B14" s="3" t="s">
        <v>50</v>
      </c>
    </row>
    <row r="15" ht="29.25" customHeight="1">
      <c r="B15" s="3" t="s">
        <v>51</v>
      </c>
    </row>
    <row r="16" ht="29.25" customHeight="1">
      <c r="B16" s="3" t="s">
        <v>52</v>
      </c>
    </row>
    <row r="17" ht="29.25" customHeight="1">
      <c r="B17" s="3" t="s">
        <v>53</v>
      </c>
    </row>
    <row r="18" ht="29.25" customHeight="1">
      <c r="B18" s="3" t="s">
        <v>596</v>
      </c>
    </row>
    <row r="19" spans="2:12" ht="29.25" customHeight="1">
      <c r="B19" s="333" t="s">
        <v>597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</row>
    <row r="20" spans="2:12" ht="29.25" customHeight="1">
      <c r="B20" s="85" t="s">
        <v>78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ht="29.25" customHeight="1">
      <c r="B21" s="3" t="s">
        <v>598</v>
      </c>
    </row>
    <row r="22" spans="2:13" ht="29.25" customHeight="1">
      <c r="B22" s="333" t="s">
        <v>79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ht="29.25" customHeight="1">
      <c r="B23" s="3" t="s">
        <v>53</v>
      </c>
    </row>
    <row r="24" ht="29.25" customHeight="1">
      <c r="B24" s="3" t="s">
        <v>599</v>
      </c>
    </row>
    <row r="25" ht="29.25" customHeight="1"/>
    <row r="26" ht="29.25" customHeight="1"/>
    <row r="27" ht="27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11">
    <mergeCell ref="B22:M22"/>
    <mergeCell ref="B3:N3"/>
    <mergeCell ref="B12:K12"/>
    <mergeCell ref="B11:K11"/>
    <mergeCell ref="B7:O7"/>
    <mergeCell ref="B19:L19"/>
    <mergeCell ref="A1:I1"/>
    <mergeCell ref="B5:K5"/>
    <mergeCell ref="B6:K6"/>
    <mergeCell ref="B9:L9"/>
    <mergeCell ref="B10:M1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Zeros="0" zoomScalePageLayoutView="0" workbookViewId="0" topLeftCell="A1">
      <selection activeCell="B24" sqref="B24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3" customWidth="1"/>
    <col min="6" max="7" width="9.00390625" style="3" customWidth="1"/>
    <col min="8" max="8" width="13.125" style="3" customWidth="1"/>
    <col min="9" max="9" width="4.375" style="3" customWidth="1"/>
    <col min="10" max="10" width="4.375" style="3" hidden="1" customWidth="1"/>
    <col min="11" max="11" width="11.875" style="3" customWidth="1"/>
    <col min="12" max="12" width="11.875" style="3" hidden="1" customWidth="1"/>
    <col min="13" max="13" width="11.875" style="3" customWidth="1"/>
    <col min="14" max="14" width="11.875" style="3" hidden="1" customWidth="1"/>
    <col min="15" max="15" width="11.875" style="3" customWidth="1"/>
    <col min="16" max="16" width="11.875" style="3" hidden="1" customWidth="1"/>
    <col min="17" max="17" width="11.875" style="3" customWidth="1"/>
    <col min="18" max="18" width="11.875" style="3" hidden="1" customWidth="1"/>
    <col min="19" max="19" width="11.875" style="3" customWidth="1"/>
    <col min="20" max="20" width="11.875" style="3" hidden="1" customWidth="1"/>
    <col min="21" max="21" width="11.875" style="3" customWidth="1"/>
    <col min="22" max="22" width="11.875" style="3" hidden="1" customWidth="1"/>
    <col min="23" max="23" width="7.125" style="3" customWidth="1"/>
    <col min="24" max="24" width="12.75390625" style="3" customWidth="1"/>
    <col min="25" max="25" width="12.75390625" style="3" hidden="1" customWidth="1"/>
    <col min="26" max="26" width="10.875" style="3" hidden="1" customWidth="1"/>
    <col min="27" max="27" width="5.75390625" style="3" customWidth="1"/>
    <col min="28" max="28" width="9.125" style="3" customWidth="1"/>
    <col min="29" max="16384" width="9.125" style="3" customWidth="1"/>
  </cols>
  <sheetData>
    <row r="1" spans="1:27" ht="30" customHeight="1">
      <c r="A1" s="340" t="s">
        <v>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01"/>
      <c r="Y1" s="25"/>
      <c r="Z1" s="25"/>
      <c r="AA1" s="25"/>
    </row>
    <row r="2" spans="1:24" ht="5.25" customHeight="1">
      <c r="A2" s="223"/>
      <c r="B2" s="223"/>
      <c r="C2" s="223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20.25" customHeight="1">
      <c r="A3" s="223"/>
      <c r="B3" s="223"/>
      <c r="C3" s="223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86"/>
      <c r="S3" s="224"/>
      <c r="T3" s="224"/>
      <c r="U3" s="224"/>
      <c r="V3" s="186"/>
      <c r="W3" s="186"/>
      <c r="X3" s="186"/>
    </row>
    <row r="4" spans="1:24" ht="25.5" customHeight="1">
      <c r="A4" s="223"/>
      <c r="B4" s="185" t="s">
        <v>89</v>
      </c>
      <c r="C4" s="223"/>
      <c r="D4" s="185"/>
      <c r="E4" s="185"/>
      <c r="F4" s="185"/>
      <c r="G4" s="185"/>
      <c r="H4" s="185"/>
      <c r="I4" s="185"/>
      <c r="J4" s="185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75"/>
    </row>
    <row r="5" spans="1:24" ht="4.5" customHeight="1">
      <c r="A5" s="223"/>
      <c r="B5" s="223"/>
      <c r="C5" s="223"/>
      <c r="D5" s="185"/>
      <c r="E5" s="225"/>
      <c r="F5" s="225"/>
      <c r="G5" s="225"/>
      <c r="H5" s="226"/>
      <c r="I5" s="226"/>
      <c r="J5" s="224"/>
      <c r="K5" s="224"/>
      <c r="L5" s="224"/>
      <c r="M5" s="224"/>
      <c r="N5" s="175"/>
      <c r="O5" s="175"/>
      <c r="P5" s="175"/>
      <c r="Q5" s="175"/>
      <c r="R5" s="224"/>
      <c r="S5" s="175"/>
      <c r="T5" s="175"/>
      <c r="U5" s="175"/>
      <c r="V5" s="224"/>
      <c r="W5" s="224"/>
      <c r="X5" s="175"/>
    </row>
    <row r="6" spans="1:27" ht="28.5" customHeight="1">
      <c r="A6" s="223"/>
      <c r="B6" s="223"/>
      <c r="C6" s="342" t="s">
        <v>15</v>
      </c>
      <c r="D6" s="343"/>
      <c r="E6" s="344" t="s">
        <v>1129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6"/>
      <c r="R6" s="183"/>
      <c r="S6" s="183"/>
      <c r="T6" s="183"/>
      <c r="U6" s="183"/>
      <c r="V6" s="183"/>
      <c r="W6" s="183"/>
      <c r="X6" s="228"/>
      <c r="Y6" s="24"/>
      <c r="Z6" s="24" t="s">
        <v>1129</v>
      </c>
      <c r="AA6" s="11"/>
    </row>
    <row r="7" spans="1:24" ht="5.25" customHeight="1">
      <c r="A7" s="223"/>
      <c r="B7" s="223"/>
      <c r="C7" s="223"/>
      <c r="D7" s="229"/>
      <c r="E7" s="226"/>
      <c r="F7" s="226"/>
      <c r="G7" s="226"/>
      <c r="H7" s="226"/>
      <c r="I7" s="229"/>
      <c r="J7" s="224"/>
      <c r="K7" s="224"/>
      <c r="L7" s="224"/>
      <c r="M7" s="170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175"/>
    </row>
    <row r="8" spans="1:28" ht="37.5" customHeight="1">
      <c r="A8" s="223"/>
      <c r="B8" s="169" t="s">
        <v>17</v>
      </c>
      <c r="C8" s="169"/>
      <c r="D8" s="347"/>
      <c r="E8" s="348"/>
      <c r="F8" s="348"/>
      <c r="G8" s="348"/>
      <c r="H8" s="348"/>
      <c r="I8" s="349"/>
      <c r="J8" s="169"/>
      <c r="K8" s="169" t="s">
        <v>16</v>
      </c>
      <c r="L8" s="211"/>
      <c r="M8" s="347"/>
      <c r="N8" s="348"/>
      <c r="O8" s="348"/>
      <c r="P8" s="348"/>
      <c r="Q8" s="348"/>
      <c r="R8" s="348"/>
      <c r="S8" s="360"/>
      <c r="T8" s="360"/>
      <c r="U8" s="360"/>
      <c r="V8" s="218"/>
      <c r="W8" s="237" t="s">
        <v>90</v>
      </c>
      <c r="X8" s="230"/>
      <c r="Y8" s="23"/>
      <c r="Z8" s="23"/>
      <c r="AA8" s="24"/>
      <c r="AB8" s="11"/>
    </row>
    <row r="9" spans="1:28" ht="18.75" customHeight="1">
      <c r="A9" s="223"/>
      <c r="B9" s="350" t="s">
        <v>18</v>
      </c>
      <c r="C9" s="350"/>
      <c r="D9" s="367" t="s">
        <v>556</v>
      </c>
      <c r="E9" s="368"/>
      <c r="F9" s="231"/>
      <c r="G9" s="231"/>
      <c r="H9" s="175"/>
      <c r="I9" s="232"/>
      <c r="J9" s="233" t="s">
        <v>24</v>
      </c>
      <c r="K9" s="234"/>
      <c r="L9" s="234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2"/>
      <c r="X9" s="235"/>
      <c r="Y9" s="23"/>
      <c r="Z9" s="23"/>
      <c r="AA9" s="24"/>
      <c r="AB9" s="11"/>
    </row>
    <row r="10" spans="1:28" ht="30" customHeight="1">
      <c r="A10" s="223"/>
      <c r="B10" s="351"/>
      <c r="C10" s="351"/>
      <c r="D10" s="357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9"/>
      <c r="X10" s="178"/>
      <c r="Y10" s="26"/>
      <c r="Z10" s="26"/>
      <c r="AA10" s="26"/>
      <c r="AB10" s="11"/>
    </row>
    <row r="11" spans="1:28" ht="36.75" customHeight="1">
      <c r="A11" s="223"/>
      <c r="B11" s="171" t="s">
        <v>23</v>
      </c>
      <c r="C11" s="171"/>
      <c r="D11" s="347"/>
      <c r="E11" s="348"/>
      <c r="F11" s="348"/>
      <c r="G11" s="360"/>
      <c r="H11" s="352" t="s">
        <v>90</v>
      </c>
      <c r="I11" s="353"/>
      <c r="J11" s="169"/>
      <c r="K11" s="169" t="s">
        <v>91</v>
      </c>
      <c r="L11" s="211"/>
      <c r="M11" s="354"/>
      <c r="N11" s="355"/>
      <c r="O11" s="355"/>
      <c r="P11" s="355"/>
      <c r="Q11" s="355"/>
      <c r="R11" s="355"/>
      <c r="S11" s="355"/>
      <c r="T11" s="355"/>
      <c r="U11" s="355"/>
      <c r="V11" s="355"/>
      <c r="W11" s="356"/>
      <c r="X11" s="236"/>
      <c r="Y11" s="11"/>
      <c r="Z11" s="11"/>
      <c r="AA11" s="11"/>
      <c r="AB11" s="11"/>
    </row>
    <row r="12" spans="1:24" s="11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8"/>
      <c r="T12" s="178"/>
      <c r="U12" s="179"/>
      <c r="V12" s="179"/>
      <c r="W12" s="179"/>
      <c r="X12" s="179"/>
    </row>
    <row r="13" spans="1:24" s="7" customFormat="1" ht="21.75" customHeight="1">
      <c r="A13" s="227"/>
      <c r="B13" s="227"/>
      <c r="C13" s="227"/>
      <c r="D13" s="375" t="s">
        <v>22</v>
      </c>
      <c r="E13" s="404"/>
      <c r="F13" s="405"/>
      <c r="G13" s="406"/>
      <c r="H13" s="380" t="s">
        <v>5</v>
      </c>
      <c r="I13" s="381"/>
      <c r="J13" s="389" t="s">
        <v>6</v>
      </c>
      <c r="K13" s="363"/>
      <c r="L13" s="363"/>
      <c r="M13" s="363"/>
      <c r="N13" s="363"/>
      <c r="O13" s="390"/>
      <c r="P13" s="179"/>
      <c r="Q13" s="369"/>
      <c r="R13" s="370"/>
      <c r="S13" s="370"/>
      <c r="T13" s="370"/>
      <c r="U13" s="362"/>
      <c r="V13" s="182"/>
      <c r="W13" s="182"/>
      <c r="X13" s="183"/>
    </row>
    <row r="14" spans="1:24" s="7" customFormat="1" ht="21.75" customHeight="1">
      <c r="A14" s="227"/>
      <c r="B14" s="227"/>
      <c r="C14" s="227"/>
      <c r="D14" s="376"/>
      <c r="E14" s="389" t="s">
        <v>11</v>
      </c>
      <c r="F14" s="407"/>
      <c r="G14" s="393"/>
      <c r="H14" s="364"/>
      <c r="I14" s="382"/>
      <c r="J14" s="365"/>
      <c r="K14" s="366"/>
      <c r="L14" s="366"/>
      <c r="M14" s="366"/>
      <c r="N14" s="184"/>
      <c r="O14" s="221" t="s">
        <v>10</v>
      </c>
      <c r="P14" s="179"/>
      <c r="Q14" s="361"/>
      <c r="R14" s="362"/>
      <c r="S14" s="362"/>
      <c r="T14" s="175"/>
      <c r="U14" s="178"/>
      <c r="V14" s="181"/>
      <c r="W14" s="181"/>
      <c r="X14" s="185"/>
    </row>
    <row r="15" spans="1:24" s="7" customFormat="1" ht="21.75" customHeight="1">
      <c r="A15" s="227"/>
      <c r="B15" s="227"/>
      <c r="C15" s="227"/>
      <c r="D15" s="376"/>
      <c r="E15" s="389" t="s">
        <v>13</v>
      </c>
      <c r="F15" s="407"/>
      <c r="G15" s="393"/>
      <c r="H15" s="364"/>
      <c r="I15" s="382"/>
      <c r="J15" s="365"/>
      <c r="K15" s="366"/>
      <c r="L15" s="366"/>
      <c r="M15" s="366"/>
      <c r="N15" s="184"/>
      <c r="O15" s="221" t="s">
        <v>10</v>
      </c>
      <c r="P15" s="179"/>
      <c r="Q15" s="314"/>
      <c r="R15" s="302"/>
      <c r="S15" s="302"/>
      <c r="T15" s="175"/>
      <c r="U15" s="178"/>
      <c r="V15" s="181"/>
      <c r="W15" s="181"/>
      <c r="X15" s="185"/>
    </row>
    <row r="16" spans="1:24" s="7" customFormat="1" ht="21.75" customHeight="1" hidden="1">
      <c r="A16" s="227"/>
      <c r="B16" s="227"/>
      <c r="C16" s="227"/>
      <c r="D16" s="376"/>
      <c r="E16" s="180" t="s">
        <v>1</v>
      </c>
      <c r="F16" s="180"/>
      <c r="G16" s="184"/>
      <c r="H16" s="363"/>
      <c r="I16" s="364"/>
      <c r="J16" s="365"/>
      <c r="K16" s="366"/>
      <c r="L16" s="366"/>
      <c r="M16" s="366"/>
      <c r="N16" s="184"/>
      <c r="O16" s="221" t="s">
        <v>10</v>
      </c>
      <c r="P16" s="179"/>
      <c r="Q16" s="373"/>
      <c r="R16" s="374"/>
      <c r="S16" s="374"/>
      <c r="T16" s="374"/>
      <c r="U16" s="182"/>
      <c r="V16" s="181"/>
      <c r="W16" s="181"/>
      <c r="X16" s="185"/>
    </row>
    <row r="17" spans="1:24" s="7" customFormat="1" ht="21.75" customHeight="1">
      <c r="A17" s="227"/>
      <c r="B17" s="227"/>
      <c r="C17" s="227"/>
      <c r="D17" s="377"/>
      <c r="E17" s="408" t="s">
        <v>20</v>
      </c>
      <c r="F17" s="409"/>
      <c r="G17" s="410"/>
      <c r="H17" s="387"/>
      <c r="I17" s="388"/>
      <c r="J17" s="365">
        <f>SUM(J14:M16)</f>
        <v>0</v>
      </c>
      <c r="K17" s="366"/>
      <c r="L17" s="366"/>
      <c r="M17" s="366"/>
      <c r="N17" s="184"/>
      <c r="O17" s="221" t="s">
        <v>10</v>
      </c>
      <c r="P17" s="179"/>
      <c r="Q17" s="395"/>
      <c r="R17" s="396"/>
      <c r="S17" s="396"/>
      <c r="T17" s="396"/>
      <c r="U17" s="397"/>
      <c r="V17" s="181"/>
      <c r="W17" s="181"/>
      <c r="X17" s="185"/>
    </row>
    <row r="18" spans="1:23" s="7" customFormat="1" ht="24" customHeight="1">
      <c r="A18" s="6"/>
      <c r="B18" s="6"/>
      <c r="C18" s="6"/>
      <c r="D18" s="2"/>
      <c r="E18" s="391" t="s">
        <v>1650</v>
      </c>
      <c r="F18" s="392"/>
      <c r="G18" s="393"/>
      <c r="H18" s="326"/>
      <c r="I18" s="311" t="s">
        <v>1022</v>
      </c>
      <c r="J18" s="312"/>
      <c r="K18" s="394">
        <f>H18*300</f>
        <v>0</v>
      </c>
      <c r="L18" s="392"/>
      <c r="M18" s="392"/>
      <c r="N18" s="5"/>
      <c r="O18" s="313" t="s">
        <v>10</v>
      </c>
      <c r="P18" s="5"/>
      <c r="Q18" s="5"/>
      <c r="R18" s="5"/>
      <c r="S18" s="5"/>
      <c r="T18" s="5"/>
      <c r="U18" s="5"/>
      <c r="V18" s="5"/>
      <c r="W18" s="5"/>
    </row>
    <row r="19" spans="5:22" s="17" customFormat="1" ht="11.25" customHeight="1">
      <c r="E19" s="20"/>
      <c r="K19" s="21"/>
      <c r="L19" s="21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3" s="19" customFormat="1" ht="15" customHeight="1" thickBot="1">
      <c r="A20" s="16"/>
      <c r="B20" s="16"/>
      <c r="C20" s="16"/>
      <c r="D20" s="57" t="s">
        <v>46</v>
      </c>
      <c r="E20" s="17" t="s">
        <v>8</v>
      </c>
      <c r="F20" s="17" t="s">
        <v>9</v>
      </c>
      <c r="G20" s="17"/>
      <c r="H20" s="17" t="s">
        <v>8</v>
      </c>
      <c r="I20" s="17"/>
      <c r="J20" s="17"/>
      <c r="K20" s="48" t="s">
        <v>57</v>
      </c>
      <c r="L20" s="48"/>
      <c r="M20" s="17" t="s">
        <v>8</v>
      </c>
      <c r="N20" s="17"/>
      <c r="O20" s="48" t="s">
        <v>57</v>
      </c>
      <c r="P20" s="48"/>
      <c r="Q20" s="17" t="s">
        <v>8</v>
      </c>
      <c r="R20" s="17"/>
      <c r="S20" s="48" t="s">
        <v>31</v>
      </c>
      <c r="T20" s="48"/>
      <c r="U20" s="17" t="s">
        <v>8</v>
      </c>
      <c r="V20" s="17"/>
      <c r="W20" s="17"/>
    </row>
    <row r="21" spans="1:26" s="4" customFormat="1" ht="32.25" customHeight="1" thickBot="1">
      <c r="A21" s="9"/>
      <c r="B21" s="59" t="s">
        <v>30</v>
      </c>
      <c r="C21" s="13"/>
      <c r="D21" s="58" t="s">
        <v>47</v>
      </c>
      <c r="E21" s="63" t="s">
        <v>54</v>
      </c>
      <c r="F21" s="411" t="s">
        <v>0</v>
      </c>
      <c r="G21" s="412"/>
      <c r="H21" s="12" t="s">
        <v>66</v>
      </c>
      <c r="I21" s="49" t="s">
        <v>2</v>
      </c>
      <c r="J21" s="135"/>
      <c r="K21" s="27" t="s">
        <v>3</v>
      </c>
      <c r="L21" s="212"/>
      <c r="M21" s="13" t="s">
        <v>19</v>
      </c>
      <c r="N21" s="13" t="s">
        <v>29</v>
      </c>
      <c r="O21" s="27" t="s">
        <v>4</v>
      </c>
      <c r="P21" s="13"/>
      <c r="Q21" s="13" t="s">
        <v>19</v>
      </c>
      <c r="R21" s="13"/>
      <c r="S21" s="27" t="s">
        <v>796</v>
      </c>
      <c r="T21" s="13"/>
      <c r="U21" s="13" t="s">
        <v>19</v>
      </c>
      <c r="V21" s="13"/>
      <c r="W21" s="315" t="s">
        <v>55</v>
      </c>
      <c r="Y21" s="4" t="s">
        <v>25</v>
      </c>
      <c r="Z21" s="166" t="s">
        <v>26</v>
      </c>
    </row>
    <row r="22" spans="1:26" s="4" customFormat="1" ht="15.75" customHeight="1">
      <c r="A22" s="338" t="s">
        <v>7</v>
      </c>
      <c r="B22" s="378" t="s">
        <v>1397</v>
      </c>
      <c r="C22" s="133"/>
      <c r="D22" s="378">
        <f>IF(B22="","",VLOOKUP(B22,Sheet1!$A$1:$B$650,2,FALSE))</f>
        <v>385130</v>
      </c>
      <c r="E22" s="378">
        <v>1495</v>
      </c>
      <c r="F22" s="400" t="s">
        <v>1127</v>
      </c>
      <c r="G22" s="383" t="s">
        <v>1128</v>
      </c>
      <c r="H22" s="385" t="s">
        <v>1130</v>
      </c>
      <c r="I22" s="378">
        <v>2</v>
      </c>
      <c r="J22" s="378"/>
      <c r="K22" s="378" t="s">
        <v>514</v>
      </c>
      <c r="L22" s="378"/>
      <c r="M22" s="378" t="s">
        <v>62</v>
      </c>
      <c r="N22" s="378" t="str">
        <f>VLOOKUP(K22,$Y$21:$Z$42,2,FALSE)</f>
        <v>00500</v>
      </c>
      <c r="O22" s="378" t="s">
        <v>529</v>
      </c>
      <c r="P22" s="378"/>
      <c r="Q22" s="378" t="s">
        <v>63</v>
      </c>
      <c r="R22" s="378" t="str">
        <f>VLOOKUP(O22,$Y$21:$Z$42,2,FALSE)</f>
        <v>08100</v>
      </c>
      <c r="S22" s="378" t="s">
        <v>525</v>
      </c>
      <c r="T22" s="378"/>
      <c r="U22" s="398" t="s">
        <v>1396</v>
      </c>
      <c r="V22" s="378" t="str">
        <f>VLOOKUP(S22,$Y$21:$Z$42,2,FALSE)</f>
        <v>07300</v>
      </c>
      <c r="W22" s="402" t="s">
        <v>56</v>
      </c>
      <c r="X22" s="44"/>
      <c r="Y22" s="44" t="s">
        <v>510</v>
      </c>
      <c r="Z22" s="46" t="s">
        <v>511</v>
      </c>
    </row>
    <row r="23" spans="1:26" ht="15.75" customHeight="1">
      <c r="A23" s="339"/>
      <c r="B23" s="379"/>
      <c r="C23" s="134">
        <v>1</v>
      </c>
      <c r="D23" s="379">
        <f>IF(B23="","",VLOOKUP(B23,Sheet1!$B$1:$B$465,3,FALSE))</f>
      </c>
      <c r="E23" s="379"/>
      <c r="F23" s="401"/>
      <c r="G23" s="384"/>
      <c r="H23" s="386"/>
      <c r="I23" s="379"/>
      <c r="J23" s="379"/>
      <c r="K23" s="379"/>
      <c r="L23" s="379"/>
      <c r="M23" s="379"/>
      <c r="N23" s="379" t="e">
        <f aca="true" t="shared" si="0" ref="N23:N53">VLOOKUP(K23,$Y$21:$Z$56,2,FALSE)</f>
        <v>#N/A</v>
      </c>
      <c r="O23" s="379"/>
      <c r="P23" s="379"/>
      <c r="Q23" s="379"/>
      <c r="R23" s="379" t="e">
        <f>VLOOKUP(O23,$Y$21:$Z$56,2,FALSE)</f>
        <v>#N/A</v>
      </c>
      <c r="S23" s="379"/>
      <c r="T23" s="379"/>
      <c r="U23" s="399"/>
      <c r="V23" s="379" t="e">
        <f aca="true" t="shared" si="1" ref="V23:V53">VLOOKUP(S23,$Y$21:$Z$56,2,FALSE)</f>
        <v>#N/A</v>
      </c>
      <c r="W23" s="403"/>
      <c r="Y23" s="3" t="s">
        <v>512</v>
      </c>
      <c r="Z23" s="47" t="s">
        <v>513</v>
      </c>
    </row>
    <row r="24" spans="1:26" ht="30.75" customHeight="1">
      <c r="A24" s="68">
        <v>1</v>
      </c>
      <c r="B24" s="118"/>
      <c r="C24" s="134">
        <v>1</v>
      </c>
      <c r="D24" s="157">
        <f>IF(B24="","",VLOOKUP(B24,Sheet1!$A$2:$B$649,2,FALSE))</f>
      </c>
      <c r="E24" s="122"/>
      <c r="F24" s="119"/>
      <c r="G24" s="119"/>
      <c r="H24" s="119"/>
      <c r="I24" s="120"/>
      <c r="J24" s="136"/>
      <c r="K24" s="123"/>
      <c r="L24" s="213"/>
      <c r="M24" s="124"/>
      <c r="N24" s="66" t="e">
        <f t="shared" si="0"/>
        <v>#N/A</v>
      </c>
      <c r="O24" s="123"/>
      <c r="P24" s="213"/>
      <c r="Q24" s="124"/>
      <c r="R24" s="66" t="e">
        <f>VLOOKUP(O24,$Y$21:$Z$56,2,FALSE)</f>
        <v>#N/A</v>
      </c>
      <c r="S24" s="123"/>
      <c r="T24" s="213"/>
      <c r="U24" s="124"/>
      <c r="V24" s="66" t="e">
        <f t="shared" si="1"/>
        <v>#N/A</v>
      </c>
      <c r="W24" s="316"/>
      <c r="Y24" s="3" t="s">
        <v>514</v>
      </c>
      <c r="Z24" s="47" t="s">
        <v>515</v>
      </c>
    </row>
    <row r="25" spans="1:26" ht="30.75" customHeight="1">
      <c r="A25" s="68">
        <v>2</v>
      </c>
      <c r="B25" s="118"/>
      <c r="C25" s="134">
        <v>1</v>
      </c>
      <c r="D25" s="157">
        <f>IF(B25="","",VLOOKUP(B25,Sheet1!$A$2:$B$649,2,FALSE))</f>
      </c>
      <c r="E25" s="122"/>
      <c r="F25" s="119"/>
      <c r="G25" s="119"/>
      <c r="H25" s="119"/>
      <c r="I25" s="120"/>
      <c r="J25" s="136"/>
      <c r="K25" s="123"/>
      <c r="L25" s="213"/>
      <c r="M25" s="124"/>
      <c r="N25" s="66" t="e">
        <f t="shared" si="0"/>
        <v>#N/A</v>
      </c>
      <c r="O25" s="123"/>
      <c r="P25" s="213"/>
      <c r="Q25" s="124"/>
      <c r="R25" s="66" t="e">
        <f aca="true" t="shared" si="2" ref="R25:R53">VLOOKUP(O25,$Y$21:$Z$56,2,FALSE)</f>
        <v>#N/A</v>
      </c>
      <c r="S25" s="123"/>
      <c r="T25" s="213"/>
      <c r="U25" s="124"/>
      <c r="V25" s="66" t="e">
        <f t="shared" si="1"/>
        <v>#N/A</v>
      </c>
      <c r="W25" s="316"/>
      <c r="Y25" s="3" t="s">
        <v>516</v>
      </c>
      <c r="Z25" s="47" t="s">
        <v>517</v>
      </c>
    </row>
    <row r="26" spans="1:26" ht="30.75" customHeight="1">
      <c r="A26" s="68">
        <v>3</v>
      </c>
      <c r="B26" s="118"/>
      <c r="C26" s="134">
        <v>1</v>
      </c>
      <c r="D26" s="157">
        <f>IF(B26="","",VLOOKUP(B26,Sheet1!$A$2:$B$649,2,FALSE))</f>
      </c>
      <c r="E26" s="122"/>
      <c r="F26" s="119"/>
      <c r="G26" s="119"/>
      <c r="H26" s="119"/>
      <c r="I26" s="120"/>
      <c r="J26" s="136"/>
      <c r="K26" s="123"/>
      <c r="L26" s="213"/>
      <c r="M26" s="124"/>
      <c r="N26" s="66" t="e">
        <f t="shared" si="0"/>
        <v>#N/A</v>
      </c>
      <c r="O26" s="123"/>
      <c r="P26" s="213"/>
      <c r="Q26" s="124"/>
      <c r="R26" s="66" t="e">
        <f t="shared" si="2"/>
        <v>#N/A</v>
      </c>
      <c r="S26" s="123"/>
      <c r="T26" s="213"/>
      <c r="U26" s="124"/>
      <c r="V26" s="66" t="e">
        <f t="shared" si="1"/>
        <v>#N/A</v>
      </c>
      <c r="W26" s="316"/>
      <c r="Y26" s="3" t="s">
        <v>518</v>
      </c>
      <c r="Z26" s="47" t="s">
        <v>519</v>
      </c>
    </row>
    <row r="27" spans="1:26" ht="30.75" customHeight="1">
      <c r="A27" s="68">
        <v>4</v>
      </c>
      <c r="B27" s="118"/>
      <c r="C27" s="134">
        <v>1</v>
      </c>
      <c r="D27" s="157">
        <f>IF(B27="","",VLOOKUP(B27,Sheet1!$A$2:$B$649,2,FALSE))</f>
      </c>
      <c r="E27" s="122"/>
      <c r="F27" s="119"/>
      <c r="G27" s="119"/>
      <c r="H27" s="119"/>
      <c r="I27" s="120"/>
      <c r="J27" s="136"/>
      <c r="K27" s="123"/>
      <c r="L27" s="213"/>
      <c r="M27" s="124"/>
      <c r="N27" s="66" t="e">
        <f t="shared" si="0"/>
        <v>#N/A</v>
      </c>
      <c r="O27" s="123"/>
      <c r="P27" s="213"/>
      <c r="Q27" s="124"/>
      <c r="R27" s="66" t="e">
        <f t="shared" si="2"/>
        <v>#N/A</v>
      </c>
      <c r="S27" s="123"/>
      <c r="T27" s="213"/>
      <c r="U27" s="124"/>
      <c r="V27" s="66" t="e">
        <f t="shared" si="1"/>
        <v>#N/A</v>
      </c>
      <c r="W27" s="316"/>
      <c r="Y27" s="3" t="s">
        <v>557</v>
      </c>
      <c r="Z27" s="47" t="s">
        <v>569</v>
      </c>
    </row>
    <row r="28" spans="1:26" ht="30.75" customHeight="1">
      <c r="A28" s="68">
        <v>5</v>
      </c>
      <c r="B28" s="121"/>
      <c r="C28" s="134">
        <v>1</v>
      </c>
      <c r="D28" s="157">
        <f>IF(B28="","",VLOOKUP(B28,Sheet1!$A$2:$B$649,2,FALSE))</f>
      </c>
      <c r="E28" s="122"/>
      <c r="F28" s="119"/>
      <c r="G28" s="119"/>
      <c r="H28" s="119"/>
      <c r="I28" s="120"/>
      <c r="J28" s="136"/>
      <c r="K28" s="123"/>
      <c r="L28" s="213"/>
      <c r="M28" s="124"/>
      <c r="N28" s="66" t="e">
        <f t="shared" si="0"/>
        <v>#N/A</v>
      </c>
      <c r="O28" s="123"/>
      <c r="P28" s="213"/>
      <c r="Q28" s="124"/>
      <c r="R28" s="66" t="e">
        <f t="shared" si="2"/>
        <v>#N/A</v>
      </c>
      <c r="S28" s="123"/>
      <c r="T28" s="213"/>
      <c r="U28" s="124"/>
      <c r="V28" s="66" t="e">
        <f t="shared" si="1"/>
        <v>#N/A</v>
      </c>
      <c r="W28" s="316"/>
      <c r="Y28" s="3" t="s">
        <v>558</v>
      </c>
      <c r="Z28" s="47" t="s">
        <v>570</v>
      </c>
    </row>
    <row r="29" spans="1:26" ht="30.75" customHeight="1">
      <c r="A29" s="68">
        <v>6</v>
      </c>
      <c r="B29" s="121"/>
      <c r="C29" s="134">
        <v>1</v>
      </c>
      <c r="D29" s="157">
        <f>IF(B29="","",VLOOKUP(B29,Sheet1!$A$2:$B$649,2,FALSE))</f>
      </c>
      <c r="E29" s="122"/>
      <c r="F29" s="119"/>
      <c r="G29" s="119"/>
      <c r="H29" s="119"/>
      <c r="I29" s="120"/>
      <c r="J29" s="136"/>
      <c r="K29" s="123"/>
      <c r="L29" s="213"/>
      <c r="M29" s="124"/>
      <c r="N29" s="66" t="e">
        <f t="shared" si="0"/>
        <v>#N/A</v>
      </c>
      <c r="O29" s="123"/>
      <c r="P29" s="213"/>
      <c r="Q29" s="124"/>
      <c r="R29" s="66" t="e">
        <f t="shared" si="2"/>
        <v>#N/A</v>
      </c>
      <c r="S29" s="123"/>
      <c r="T29" s="213"/>
      <c r="U29" s="124"/>
      <c r="V29" s="66" t="e">
        <f t="shared" si="1"/>
        <v>#N/A</v>
      </c>
      <c r="W29" s="316"/>
      <c r="Y29" s="3" t="s">
        <v>520</v>
      </c>
      <c r="Z29" s="47" t="s">
        <v>571</v>
      </c>
    </row>
    <row r="30" spans="1:26" ht="30.75" customHeight="1">
      <c r="A30" s="68">
        <v>7</v>
      </c>
      <c r="B30" s="121"/>
      <c r="C30" s="134">
        <v>1</v>
      </c>
      <c r="D30" s="157">
        <f>IF(B30="","",VLOOKUP(B30,Sheet1!$A$2:$B$649,2,FALSE))</f>
      </c>
      <c r="E30" s="122"/>
      <c r="F30" s="119"/>
      <c r="G30" s="119"/>
      <c r="H30" s="119"/>
      <c r="I30" s="120"/>
      <c r="J30" s="136"/>
      <c r="K30" s="123"/>
      <c r="L30" s="213"/>
      <c r="M30" s="124"/>
      <c r="N30" s="66" t="e">
        <f t="shared" si="0"/>
        <v>#N/A</v>
      </c>
      <c r="O30" s="123"/>
      <c r="P30" s="213"/>
      <c r="Q30" s="124"/>
      <c r="R30" s="66" t="e">
        <f t="shared" si="2"/>
        <v>#N/A</v>
      </c>
      <c r="S30" s="123"/>
      <c r="T30" s="213"/>
      <c r="U30" s="124"/>
      <c r="V30" s="66" t="e">
        <f t="shared" si="1"/>
        <v>#N/A</v>
      </c>
      <c r="W30" s="316"/>
      <c r="Y30" s="3" t="s">
        <v>559</v>
      </c>
      <c r="Z30" s="47" t="s">
        <v>572</v>
      </c>
    </row>
    <row r="31" spans="1:26" ht="30.75" customHeight="1">
      <c r="A31" s="68">
        <v>8</v>
      </c>
      <c r="B31" s="121"/>
      <c r="C31" s="134">
        <v>1</v>
      </c>
      <c r="D31" s="157">
        <f>IF(B31="","",VLOOKUP(B31,Sheet1!$A$2:$B$649,2,FALSE))</f>
      </c>
      <c r="E31" s="122"/>
      <c r="F31" s="119"/>
      <c r="G31" s="119"/>
      <c r="H31" s="119"/>
      <c r="I31" s="120"/>
      <c r="J31" s="136"/>
      <c r="K31" s="123"/>
      <c r="L31" s="213"/>
      <c r="M31" s="124"/>
      <c r="N31" s="66" t="e">
        <f t="shared" si="0"/>
        <v>#N/A</v>
      </c>
      <c r="O31" s="123"/>
      <c r="P31" s="213"/>
      <c r="Q31" s="124"/>
      <c r="R31" s="66" t="e">
        <f t="shared" si="2"/>
        <v>#N/A</v>
      </c>
      <c r="S31" s="123"/>
      <c r="T31" s="213"/>
      <c r="U31" s="124"/>
      <c r="V31" s="66" t="e">
        <f t="shared" si="1"/>
        <v>#N/A</v>
      </c>
      <c r="W31" s="316"/>
      <c r="Y31" s="3" t="s">
        <v>521</v>
      </c>
      <c r="Z31" s="47" t="s">
        <v>522</v>
      </c>
    </row>
    <row r="32" spans="1:26" ht="30.75" customHeight="1">
      <c r="A32" s="68">
        <v>9</v>
      </c>
      <c r="B32" s="121"/>
      <c r="C32" s="134">
        <v>1</v>
      </c>
      <c r="D32" s="157">
        <f>IF(B32="","",VLOOKUP(B32,Sheet1!$A$2:$B$649,2,FALSE))</f>
      </c>
      <c r="E32" s="122"/>
      <c r="F32" s="119"/>
      <c r="G32" s="119"/>
      <c r="H32" s="119"/>
      <c r="I32" s="120"/>
      <c r="J32" s="136"/>
      <c r="K32" s="123"/>
      <c r="L32" s="213"/>
      <c r="M32" s="124"/>
      <c r="N32" s="66" t="e">
        <f t="shared" si="0"/>
        <v>#N/A</v>
      </c>
      <c r="O32" s="123"/>
      <c r="P32" s="213"/>
      <c r="Q32" s="124"/>
      <c r="R32" s="66" t="e">
        <f t="shared" si="2"/>
        <v>#N/A</v>
      </c>
      <c r="S32" s="123"/>
      <c r="T32" s="213"/>
      <c r="U32" s="124"/>
      <c r="V32" s="66" t="e">
        <f t="shared" si="1"/>
        <v>#N/A</v>
      </c>
      <c r="W32" s="316"/>
      <c r="Y32" s="3" t="s">
        <v>560</v>
      </c>
      <c r="Z32" s="47" t="s">
        <v>524</v>
      </c>
    </row>
    <row r="33" spans="1:26" ht="30.75" customHeight="1">
      <c r="A33" s="68">
        <v>10</v>
      </c>
      <c r="B33" s="121"/>
      <c r="C33" s="134">
        <v>1</v>
      </c>
      <c r="D33" s="157">
        <f>IF(B33="","",VLOOKUP(B33,Sheet1!$A$2:$B$649,2,FALSE))</f>
      </c>
      <c r="E33" s="122"/>
      <c r="F33" s="119"/>
      <c r="G33" s="119"/>
      <c r="H33" s="119"/>
      <c r="I33" s="120"/>
      <c r="J33" s="136"/>
      <c r="K33" s="123"/>
      <c r="L33" s="213"/>
      <c r="M33" s="124"/>
      <c r="N33" s="66" t="e">
        <f t="shared" si="0"/>
        <v>#N/A</v>
      </c>
      <c r="O33" s="123"/>
      <c r="P33" s="213"/>
      <c r="Q33" s="124"/>
      <c r="R33" s="66" t="e">
        <f t="shared" si="2"/>
        <v>#N/A</v>
      </c>
      <c r="S33" s="123"/>
      <c r="T33" s="213"/>
      <c r="U33" s="124"/>
      <c r="V33" s="66" t="e">
        <f t="shared" si="1"/>
        <v>#N/A</v>
      </c>
      <c r="W33" s="316"/>
      <c r="Y33" s="3" t="s">
        <v>525</v>
      </c>
      <c r="Z33" s="47" t="s">
        <v>526</v>
      </c>
    </row>
    <row r="34" spans="1:26" ht="30.75" customHeight="1">
      <c r="A34" s="68">
        <v>11</v>
      </c>
      <c r="B34" s="121"/>
      <c r="C34" s="134">
        <v>1</v>
      </c>
      <c r="D34" s="157">
        <f>IF(B34="","",VLOOKUP(B34,Sheet1!$A$2:$B$649,2,FALSE))</f>
      </c>
      <c r="E34" s="122"/>
      <c r="F34" s="119"/>
      <c r="G34" s="119"/>
      <c r="H34" s="119"/>
      <c r="I34" s="120"/>
      <c r="J34" s="136"/>
      <c r="K34" s="123"/>
      <c r="L34" s="213"/>
      <c r="M34" s="124"/>
      <c r="N34" s="66" t="e">
        <f t="shared" si="0"/>
        <v>#N/A</v>
      </c>
      <c r="O34" s="123"/>
      <c r="P34" s="213"/>
      <c r="Q34" s="125"/>
      <c r="R34" s="66" t="e">
        <f t="shared" si="2"/>
        <v>#N/A</v>
      </c>
      <c r="S34" s="123"/>
      <c r="T34" s="213"/>
      <c r="U34" s="125"/>
      <c r="V34" s="66" t="e">
        <f t="shared" si="1"/>
        <v>#N/A</v>
      </c>
      <c r="W34" s="316"/>
      <c r="Y34" s="3" t="s">
        <v>527</v>
      </c>
      <c r="Z34" s="47" t="s">
        <v>528</v>
      </c>
    </row>
    <row r="35" spans="1:26" ht="30.75" customHeight="1">
      <c r="A35" s="68">
        <v>12</v>
      </c>
      <c r="B35" s="121"/>
      <c r="C35" s="134">
        <v>1</v>
      </c>
      <c r="D35" s="157">
        <f>IF(B35="","",VLOOKUP(B35,Sheet1!$A$2:$B$649,2,FALSE))</f>
      </c>
      <c r="E35" s="122"/>
      <c r="F35" s="119"/>
      <c r="G35" s="119"/>
      <c r="H35" s="119"/>
      <c r="I35" s="120"/>
      <c r="J35" s="136"/>
      <c r="K35" s="123"/>
      <c r="L35" s="213"/>
      <c r="M35" s="124"/>
      <c r="N35" s="66" t="e">
        <f t="shared" si="0"/>
        <v>#N/A</v>
      </c>
      <c r="O35" s="123"/>
      <c r="P35" s="213"/>
      <c r="Q35" s="125"/>
      <c r="R35" s="66" t="e">
        <f t="shared" si="2"/>
        <v>#N/A</v>
      </c>
      <c r="S35" s="123"/>
      <c r="T35" s="213"/>
      <c r="U35" s="125"/>
      <c r="V35" s="66" t="e">
        <f t="shared" si="1"/>
        <v>#N/A</v>
      </c>
      <c r="W35" s="316"/>
      <c r="Y35" s="3" t="s">
        <v>529</v>
      </c>
      <c r="Z35" s="47" t="s">
        <v>530</v>
      </c>
    </row>
    <row r="36" spans="1:29" ht="30.75" customHeight="1">
      <c r="A36" s="68">
        <v>13</v>
      </c>
      <c r="B36" s="121"/>
      <c r="C36" s="134">
        <v>1</v>
      </c>
      <c r="D36" s="157">
        <f>IF(B36="","",VLOOKUP(B36,Sheet1!$A$2:$B$649,2,FALSE))</f>
      </c>
      <c r="E36" s="122"/>
      <c r="F36" s="119"/>
      <c r="G36" s="119"/>
      <c r="H36" s="119"/>
      <c r="I36" s="120"/>
      <c r="J36" s="136"/>
      <c r="K36" s="123"/>
      <c r="L36" s="213"/>
      <c r="M36" s="124"/>
      <c r="N36" s="66" t="e">
        <f t="shared" si="0"/>
        <v>#N/A</v>
      </c>
      <c r="O36" s="123"/>
      <c r="P36" s="213"/>
      <c r="Q36" s="124"/>
      <c r="R36" s="66" t="e">
        <f t="shared" si="2"/>
        <v>#N/A</v>
      </c>
      <c r="S36" s="123"/>
      <c r="T36" s="213"/>
      <c r="U36" s="124"/>
      <c r="V36" s="66" t="e">
        <f t="shared" si="1"/>
        <v>#N/A</v>
      </c>
      <c r="W36" s="316"/>
      <c r="Y36" s="3" t="s">
        <v>531</v>
      </c>
      <c r="Z36" s="45" t="s">
        <v>552</v>
      </c>
      <c r="AC36" s="47"/>
    </row>
    <row r="37" spans="1:29" ht="30.75" customHeight="1">
      <c r="A37" s="68">
        <v>14</v>
      </c>
      <c r="B37" s="121"/>
      <c r="C37" s="134">
        <v>1</v>
      </c>
      <c r="D37" s="157">
        <f>IF(B37="","",VLOOKUP(B37,Sheet1!$A$2:$B$649,2,FALSE))</f>
      </c>
      <c r="E37" s="122"/>
      <c r="F37" s="119"/>
      <c r="G37" s="119"/>
      <c r="H37" s="119"/>
      <c r="I37" s="120"/>
      <c r="J37" s="136"/>
      <c r="K37" s="123"/>
      <c r="L37" s="213"/>
      <c r="M37" s="124"/>
      <c r="N37" s="66" t="e">
        <f t="shared" si="0"/>
        <v>#N/A</v>
      </c>
      <c r="O37" s="123"/>
      <c r="P37" s="213"/>
      <c r="Q37" s="125"/>
      <c r="R37" s="66" t="e">
        <f t="shared" si="2"/>
        <v>#N/A</v>
      </c>
      <c r="S37" s="123"/>
      <c r="T37" s="213"/>
      <c r="U37" s="125"/>
      <c r="V37" s="66" t="e">
        <f t="shared" si="1"/>
        <v>#N/A</v>
      </c>
      <c r="W37" s="316"/>
      <c r="Y37" s="45" t="s">
        <v>532</v>
      </c>
      <c r="Z37" s="47" t="s">
        <v>533</v>
      </c>
      <c r="AC37" s="47"/>
    </row>
    <row r="38" spans="1:29" ht="30.75" customHeight="1">
      <c r="A38" s="68">
        <v>15</v>
      </c>
      <c r="B38" s="121"/>
      <c r="C38" s="134">
        <v>1</v>
      </c>
      <c r="D38" s="157">
        <f>IF(B38="","",VLOOKUP(B38,Sheet1!$A$2:$B$649,2,FALSE))</f>
      </c>
      <c r="E38" s="122"/>
      <c r="F38" s="119"/>
      <c r="G38" s="119"/>
      <c r="H38" s="119"/>
      <c r="I38" s="120"/>
      <c r="J38" s="136"/>
      <c r="K38" s="123"/>
      <c r="L38" s="213"/>
      <c r="M38" s="124"/>
      <c r="N38" s="66" t="e">
        <f t="shared" si="0"/>
        <v>#N/A</v>
      </c>
      <c r="O38" s="123"/>
      <c r="P38" s="213"/>
      <c r="Q38" s="124"/>
      <c r="R38" s="66" t="e">
        <f t="shared" si="2"/>
        <v>#N/A</v>
      </c>
      <c r="S38" s="123"/>
      <c r="T38" s="213"/>
      <c r="U38" s="124"/>
      <c r="V38" s="66" t="e">
        <f t="shared" si="1"/>
        <v>#N/A</v>
      </c>
      <c r="W38" s="316"/>
      <c r="Y38" s="3" t="s">
        <v>534</v>
      </c>
      <c r="Z38" s="47" t="s">
        <v>553</v>
      </c>
      <c r="AB38" s="45"/>
      <c r="AC38" s="47"/>
    </row>
    <row r="39" spans="1:26" ht="30.75" customHeight="1">
      <c r="A39" s="68">
        <v>16</v>
      </c>
      <c r="B39" s="121"/>
      <c r="C39" s="134">
        <v>1</v>
      </c>
      <c r="D39" s="157">
        <f>IF(B39="","",VLOOKUP(B39,Sheet1!$A$2:$B$649,2,FALSE))</f>
      </c>
      <c r="E39" s="122"/>
      <c r="F39" s="119"/>
      <c r="G39" s="119"/>
      <c r="H39" s="119"/>
      <c r="I39" s="120"/>
      <c r="J39" s="136"/>
      <c r="K39" s="123"/>
      <c r="L39" s="213"/>
      <c r="M39" s="124"/>
      <c r="N39" s="66" t="e">
        <f t="shared" si="0"/>
        <v>#N/A</v>
      </c>
      <c r="O39" s="123"/>
      <c r="P39" s="213"/>
      <c r="Q39" s="124"/>
      <c r="R39" s="66" t="e">
        <f t="shared" si="2"/>
        <v>#N/A</v>
      </c>
      <c r="S39" s="123"/>
      <c r="T39" s="213"/>
      <c r="U39" s="124"/>
      <c r="V39" s="66" t="e">
        <f t="shared" si="1"/>
        <v>#N/A</v>
      </c>
      <c r="W39" s="316"/>
      <c r="Y39" s="3" t="s">
        <v>535</v>
      </c>
      <c r="Z39" s="47" t="s">
        <v>536</v>
      </c>
    </row>
    <row r="40" spans="1:26" ht="30.75" customHeight="1">
      <c r="A40" s="68">
        <v>17</v>
      </c>
      <c r="B40" s="121"/>
      <c r="C40" s="134">
        <v>1</v>
      </c>
      <c r="D40" s="157">
        <f>IF(B40="","",VLOOKUP(B40,Sheet1!$A$2:$B$649,2,FALSE))</f>
      </c>
      <c r="E40" s="122"/>
      <c r="F40" s="119"/>
      <c r="G40" s="119"/>
      <c r="H40" s="119"/>
      <c r="I40" s="120"/>
      <c r="J40" s="136"/>
      <c r="K40" s="123"/>
      <c r="L40" s="213"/>
      <c r="M40" s="124"/>
      <c r="N40" s="66" t="e">
        <f t="shared" si="0"/>
        <v>#N/A</v>
      </c>
      <c r="O40" s="123"/>
      <c r="P40" s="213"/>
      <c r="Q40" s="125"/>
      <c r="R40" s="66" t="e">
        <f t="shared" si="2"/>
        <v>#N/A</v>
      </c>
      <c r="S40" s="123"/>
      <c r="T40" s="213"/>
      <c r="U40" s="125"/>
      <c r="V40" s="66" t="e">
        <f t="shared" si="1"/>
        <v>#N/A</v>
      </c>
      <c r="W40" s="316"/>
      <c r="Y40" s="45" t="s">
        <v>537</v>
      </c>
      <c r="Z40" s="47" t="s">
        <v>554</v>
      </c>
    </row>
    <row r="41" spans="1:26" ht="30.75" customHeight="1">
      <c r="A41" s="68">
        <v>18</v>
      </c>
      <c r="B41" s="126"/>
      <c r="C41" s="134">
        <v>1</v>
      </c>
      <c r="D41" s="157">
        <f>IF(B41="","",VLOOKUP(B41,Sheet1!$A$2:$B$649,2,FALSE))</f>
      </c>
      <c r="E41" s="122"/>
      <c r="F41" s="127"/>
      <c r="G41" s="127"/>
      <c r="H41" s="119"/>
      <c r="I41" s="120"/>
      <c r="J41" s="136"/>
      <c r="K41" s="123"/>
      <c r="L41" s="213"/>
      <c r="M41" s="125"/>
      <c r="N41" s="66" t="e">
        <f t="shared" si="0"/>
        <v>#N/A</v>
      </c>
      <c r="O41" s="123"/>
      <c r="P41" s="213"/>
      <c r="Q41" s="125"/>
      <c r="R41" s="66" t="e">
        <f t="shared" si="2"/>
        <v>#N/A</v>
      </c>
      <c r="S41" s="123"/>
      <c r="T41" s="213"/>
      <c r="U41" s="125"/>
      <c r="V41" s="66" t="e">
        <f t="shared" si="1"/>
        <v>#N/A</v>
      </c>
      <c r="W41" s="316"/>
      <c r="Y41" s="45" t="s">
        <v>538</v>
      </c>
      <c r="Z41" s="47" t="s">
        <v>539</v>
      </c>
    </row>
    <row r="42" spans="1:26" ht="30.75" customHeight="1">
      <c r="A42" s="68">
        <v>19</v>
      </c>
      <c r="B42" s="325"/>
      <c r="C42" s="134">
        <v>1</v>
      </c>
      <c r="D42" s="157">
        <f>IF(B42="","",VLOOKUP(B42,Sheet1!$A$2:$B$649,2,FALSE))</f>
      </c>
      <c r="E42" s="122"/>
      <c r="F42" s="127"/>
      <c r="G42" s="127"/>
      <c r="H42" s="119"/>
      <c r="I42" s="120"/>
      <c r="J42" s="136"/>
      <c r="K42" s="123"/>
      <c r="L42" s="213"/>
      <c r="M42" s="125"/>
      <c r="N42" s="66" t="e">
        <f t="shared" si="0"/>
        <v>#N/A</v>
      </c>
      <c r="O42" s="123"/>
      <c r="P42" s="213"/>
      <c r="Q42" s="125"/>
      <c r="R42" s="66" t="e">
        <f t="shared" si="2"/>
        <v>#N/A</v>
      </c>
      <c r="S42" s="123"/>
      <c r="T42" s="213"/>
      <c r="U42" s="125"/>
      <c r="V42" s="66" t="e">
        <f t="shared" si="1"/>
        <v>#N/A</v>
      </c>
      <c r="W42" s="316"/>
      <c r="Y42" s="45" t="s">
        <v>561</v>
      </c>
      <c r="Z42" s="47" t="s">
        <v>574</v>
      </c>
    </row>
    <row r="43" spans="1:26" ht="30.75" customHeight="1">
      <c r="A43" s="68">
        <v>20</v>
      </c>
      <c r="B43" s="126"/>
      <c r="C43" s="134">
        <v>1</v>
      </c>
      <c r="D43" s="157">
        <f>IF(B43="","",VLOOKUP(B43,Sheet1!$A$2:$B$649,2,FALSE))</f>
      </c>
      <c r="E43" s="122"/>
      <c r="F43" s="127"/>
      <c r="G43" s="127"/>
      <c r="H43" s="119"/>
      <c r="I43" s="120"/>
      <c r="J43" s="136"/>
      <c r="K43" s="123"/>
      <c r="L43" s="213"/>
      <c r="M43" s="125"/>
      <c r="N43" s="66" t="e">
        <f t="shared" si="0"/>
        <v>#N/A</v>
      </c>
      <c r="O43" s="123"/>
      <c r="P43" s="213"/>
      <c r="Q43" s="125"/>
      <c r="R43" s="66" t="e">
        <f t="shared" si="2"/>
        <v>#N/A</v>
      </c>
      <c r="S43" s="123"/>
      <c r="T43" s="213"/>
      <c r="U43" s="125"/>
      <c r="V43" s="66" t="e">
        <f t="shared" si="1"/>
        <v>#N/A</v>
      </c>
      <c r="W43" s="316"/>
      <c r="Y43" s="173" t="s">
        <v>562</v>
      </c>
      <c r="Z43" s="173" t="s">
        <v>583</v>
      </c>
    </row>
    <row r="44" spans="1:26" ht="30.75" customHeight="1">
      <c r="A44" s="68">
        <v>21</v>
      </c>
      <c r="B44" s="126"/>
      <c r="C44" s="134">
        <v>1</v>
      </c>
      <c r="D44" s="157">
        <f>IF(B44="","",VLOOKUP(B44,Sheet1!$A$2:$B$649,2,FALSE))</f>
      </c>
      <c r="E44" s="122"/>
      <c r="F44" s="127"/>
      <c r="G44" s="127"/>
      <c r="H44" s="119"/>
      <c r="I44" s="120"/>
      <c r="J44" s="136"/>
      <c r="K44" s="123"/>
      <c r="L44" s="213"/>
      <c r="M44" s="125"/>
      <c r="N44" s="66" t="e">
        <f t="shared" si="0"/>
        <v>#N/A</v>
      </c>
      <c r="O44" s="123"/>
      <c r="P44" s="213"/>
      <c r="Q44" s="125"/>
      <c r="R44" s="66" t="e">
        <f t="shared" si="2"/>
        <v>#N/A</v>
      </c>
      <c r="S44" s="123"/>
      <c r="T44" s="213"/>
      <c r="U44" s="125"/>
      <c r="V44" s="66" t="e">
        <f t="shared" si="1"/>
        <v>#N/A</v>
      </c>
      <c r="W44" s="316"/>
      <c r="Y44" s="45" t="s">
        <v>563</v>
      </c>
      <c r="Z44" s="45" t="s">
        <v>573</v>
      </c>
    </row>
    <row r="45" spans="1:26" ht="30.75" customHeight="1">
      <c r="A45" s="68">
        <v>22</v>
      </c>
      <c r="B45" s="126"/>
      <c r="C45" s="134">
        <v>1</v>
      </c>
      <c r="D45" s="157">
        <f>IF(B45="","",VLOOKUP(B45,Sheet1!$A$2:$B$649,2,FALSE))</f>
      </c>
      <c r="E45" s="122"/>
      <c r="F45" s="127"/>
      <c r="G45" s="127"/>
      <c r="H45" s="119"/>
      <c r="I45" s="120"/>
      <c r="J45" s="136"/>
      <c r="K45" s="123"/>
      <c r="L45" s="213"/>
      <c r="M45" s="125"/>
      <c r="N45" s="66" t="e">
        <f t="shared" si="0"/>
        <v>#N/A</v>
      </c>
      <c r="O45" s="123"/>
      <c r="P45" s="213"/>
      <c r="Q45" s="125"/>
      <c r="R45" s="66" t="e">
        <f t="shared" si="2"/>
        <v>#N/A</v>
      </c>
      <c r="S45" s="123"/>
      <c r="T45" s="213"/>
      <c r="U45" s="125"/>
      <c r="V45" s="66" t="e">
        <f t="shared" si="1"/>
        <v>#N/A</v>
      </c>
      <c r="W45" s="316"/>
      <c r="Y45" s="3" t="s">
        <v>564</v>
      </c>
      <c r="Z45" s="45" t="s">
        <v>584</v>
      </c>
    </row>
    <row r="46" spans="1:26" ht="30.75" customHeight="1">
      <c r="A46" s="68">
        <v>23</v>
      </c>
      <c r="B46" s="126"/>
      <c r="C46" s="134">
        <v>1</v>
      </c>
      <c r="D46" s="157">
        <f>IF(B46="","",VLOOKUP(B46,Sheet1!$A$2:$B$649,2,FALSE))</f>
      </c>
      <c r="E46" s="122"/>
      <c r="F46" s="127"/>
      <c r="G46" s="127"/>
      <c r="H46" s="119"/>
      <c r="I46" s="120"/>
      <c r="J46" s="136"/>
      <c r="K46" s="123"/>
      <c r="L46" s="213"/>
      <c r="M46" s="125"/>
      <c r="N46" s="66" t="e">
        <f t="shared" si="0"/>
        <v>#N/A</v>
      </c>
      <c r="O46" s="123"/>
      <c r="P46" s="213"/>
      <c r="Q46" s="125"/>
      <c r="R46" s="66" t="e">
        <f t="shared" si="2"/>
        <v>#N/A</v>
      </c>
      <c r="S46" s="123"/>
      <c r="T46" s="213"/>
      <c r="U46" s="125"/>
      <c r="V46" s="66" t="e">
        <f t="shared" si="1"/>
        <v>#N/A</v>
      </c>
      <c r="W46" s="316"/>
      <c r="Y46" s="3" t="s">
        <v>565</v>
      </c>
      <c r="Z46" s="45" t="s">
        <v>585</v>
      </c>
    </row>
    <row r="47" spans="1:26" ht="30.75" customHeight="1">
      <c r="A47" s="68">
        <v>24</v>
      </c>
      <c r="B47" s="126"/>
      <c r="C47" s="134">
        <v>1</v>
      </c>
      <c r="D47" s="157">
        <f>IF(B47="","",VLOOKUP(B47,Sheet1!$A$2:$B$649,2,FALSE))</f>
      </c>
      <c r="E47" s="122"/>
      <c r="F47" s="127"/>
      <c r="G47" s="127"/>
      <c r="H47" s="119"/>
      <c r="I47" s="120"/>
      <c r="J47" s="136"/>
      <c r="K47" s="123"/>
      <c r="L47" s="213"/>
      <c r="M47" s="125"/>
      <c r="N47" s="66" t="e">
        <f t="shared" si="0"/>
        <v>#N/A</v>
      </c>
      <c r="O47" s="123"/>
      <c r="P47" s="213"/>
      <c r="Q47" s="125"/>
      <c r="R47" s="66" t="e">
        <f t="shared" si="2"/>
        <v>#N/A</v>
      </c>
      <c r="S47" s="123"/>
      <c r="T47" s="213"/>
      <c r="U47" s="125"/>
      <c r="V47" s="66" t="e">
        <f t="shared" si="1"/>
        <v>#N/A</v>
      </c>
      <c r="W47" s="316"/>
      <c r="Y47" s="3" t="s">
        <v>566</v>
      </c>
      <c r="Z47" s="45" t="s">
        <v>586</v>
      </c>
    </row>
    <row r="48" spans="1:26" ht="30.75" customHeight="1">
      <c r="A48" s="68">
        <v>25</v>
      </c>
      <c r="B48" s="126"/>
      <c r="C48" s="134">
        <v>1</v>
      </c>
      <c r="D48" s="157">
        <f>IF(B48="","",VLOOKUP(B48,Sheet1!$A$2:$B$649,2,FALSE))</f>
      </c>
      <c r="E48" s="122"/>
      <c r="F48" s="127"/>
      <c r="G48" s="127"/>
      <c r="H48" s="119"/>
      <c r="I48" s="120"/>
      <c r="J48" s="136"/>
      <c r="K48" s="123"/>
      <c r="L48" s="213"/>
      <c r="M48" s="125"/>
      <c r="N48" s="66" t="e">
        <f t="shared" si="0"/>
        <v>#N/A</v>
      </c>
      <c r="O48" s="123"/>
      <c r="P48" s="213"/>
      <c r="Q48" s="125"/>
      <c r="R48" s="66" t="e">
        <f t="shared" si="2"/>
        <v>#N/A</v>
      </c>
      <c r="S48" s="123"/>
      <c r="T48" s="213"/>
      <c r="U48" s="125"/>
      <c r="V48" s="66" t="e">
        <f t="shared" si="1"/>
        <v>#N/A</v>
      </c>
      <c r="W48" s="316"/>
      <c r="Y48" s="3" t="s">
        <v>567</v>
      </c>
      <c r="Z48" s="45" t="s">
        <v>587</v>
      </c>
    </row>
    <row r="49" spans="1:26" ht="30.75" customHeight="1">
      <c r="A49" s="68">
        <v>26</v>
      </c>
      <c r="B49" s="126"/>
      <c r="C49" s="134">
        <v>1</v>
      </c>
      <c r="D49" s="157">
        <f>IF(B49="","",VLOOKUP(B49,Sheet1!$A$2:$B$649,2,FALSE))</f>
      </c>
      <c r="E49" s="122"/>
      <c r="F49" s="127"/>
      <c r="G49" s="127"/>
      <c r="H49" s="119"/>
      <c r="I49" s="120"/>
      <c r="J49" s="136"/>
      <c r="K49" s="123"/>
      <c r="L49" s="213"/>
      <c r="M49" s="125"/>
      <c r="N49" s="66" t="e">
        <f t="shared" si="0"/>
        <v>#N/A</v>
      </c>
      <c r="O49" s="123"/>
      <c r="P49" s="213"/>
      <c r="Q49" s="125"/>
      <c r="R49" s="66" t="e">
        <f t="shared" si="2"/>
        <v>#N/A</v>
      </c>
      <c r="S49" s="123"/>
      <c r="T49" s="213"/>
      <c r="U49" s="125"/>
      <c r="V49" s="66" t="e">
        <f t="shared" si="1"/>
        <v>#N/A</v>
      </c>
      <c r="W49" s="316"/>
      <c r="Y49" s="3" t="s">
        <v>507</v>
      </c>
      <c r="Z49" s="45" t="s">
        <v>588</v>
      </c>
    </row>
    <row r="50" spans="1:26" ht="30.75" customHeight="1">
      <c r="A50" s="68">
        <v>27</v>
      </c>
      <c r="B50" s="126"/>
      <c r="C50" s="134">
        <v>1</v>
      </c>
      <c r="D50" s="157">
        <f>IF(B50="","",VLOOKUP(B50,Sheet1!$A$2:$B$649,2,FALSE))</f>
      </c>
      <c r="E50" s="122"/>
      <c r="F50" s="127"/>
      <c r="G50" s="127"/>
      <c r="H50" s="119"/>
      <c r="I50" s="120"/>
      <c r="J50" s="136"/>
      <c r="K50" s="123"/>
      <c r="L50" s="213"/>
      <c r="M50" s="125"/>
      <c r="N50" s="66" t="e">
        <f t="shared" si="0"/>
        <v>#N/A</v>
      </c>
      <c r="O50" s="123"/>
      <c r="P50" s="213"/>
      <c r="Q50" s="125"/>
      <c r="R50" s="66" t="e">
        <f t="shared" si="2"/>
        <v>#N/A</v>
      </c>
      <c r="S50" s="123"/>
      <c r="T50" s="213"/>
      <c r="U50" s="125"/>
      <c r="V50" s="66" t="e">
        <f t="shared" si="1"/>
        <v>#N/A</v>
      </c>
      <c r="W50" s="316"/>
      <c r="Y50" s="3" t="s">
        <v>508</v>
      </c>
      <c r="Z50" s="45" t="s">
        <v>589</v>
      </c>
    </row>
    <row r="51" spans="1:26" ht="30.75" customHeight="1">
      <c r="A51" s="68">
        <v>28</v>
      </c>
      <c r="B51" s="126"/>
      <c r="C51" s="134">
        <v>1</v>
      </c>
      <c r="D51" s="157">
        <f>IF(B51="","",VLOOKUP(B51,Sheet1!$A$2:$B$649,2,FALSE))</f>
      </c>
      <c r="E51" s="122"/>
      <c r="F51" s="127"/>
      <c r="G51" s="127"/>
      <c r="H51" s="119"/>
      <c r="I51" s="120"/>
      <c r="J51" s="136"/>
      <c r="K51" s="123"/>
      <c r="L51" s="213"/>
      <c r="M51" s="125"/>
      <c r="N51" s="66" t="e">
        <f t="shared" si="0"/>
        <v>#N/A</v>
      </c>
      <c r="O51" s="123"/>
      <c r="P51" s="213"/>
      <c r="Q51" s="125"/>
      <c r="R51" s="66" t="e">
        <f t="shared" si="2"/>
        <v>#N/A</v>
      </c>
      <c r="S51" s="123"/>
      <c r="T51" s="213"/>
      <c r="U51" s="125"/>
      <c r="V51" s="66" t="e">
        <f t="shared" si="1"/>
        <v>#N/A</v>
      </c>
      <c r="W51" s="316"/>
      <c r="Y51" s="3" t="s">
        <v>799</v>
      </c>
      <c r="Z51" s="45" t="s">
        <v>801</v>
      </c>
    </row>
    <row r="52" spans="1:26" ht="30.75" customHeight="1">
      <c r="A52" s="324">
        <v>29</v>
      </c>
      <c r="B52" s="126"/>
      <c r="C52" s="134">
        <v>2</v>
      </c>
      <c r="D52" s="157">
        <f>IF(B52="","",VLOOKUP(B52,Sheet1!$A$2:$B$649,2,FALSE))</f>
      </c>
      <c r="E52" s="122"/>
      <c r="F52" s="127"/>
      <c r="G52" s="127"/>
      <c r="H52" s="119"/>
      <c r="I52" s="120"/>
      <c r="J52" s="136"/>
      <c r="K52" s="123"/>
      <c r="L52" s="213"/>
      <c r="M52" s="125"/>
      <c r="N52" s="66" t="e">
        <f t="shared" si="0"/>
        <v>#N/A</v>
      </c>
      <c r="O52" s="123"/>
      <c r="P52" s="213"/>
      <c r="Q52" s="125"/>
      <c r="R52" s="66" t="e">
        <f t="shared" si="2"/>
        <v>#N/A</v>
      </c>
      <c r="S52" s="123"/>
      <c r="T52" s="213"/>
      <c r="U52" s="125"/>
      <c r="V52" s="66" t="e">
        <f t="shared" si="1"/>
        <v>#N/A</v>
      </c>
      <c r="W52" s="316"/>
      <c r="Y52" s="3" t="s">
        <v>800</v>
      </c>
      <c r="Z52" s="45" t="s">
        <v>802</v>
      </c>
    </row>
    <row r="53" spans="1:26" ht="30.75" customHeight="1" thickBot="1">
      <c r="A53" s="69">
        <v>30</v>
      </c>
      <c r="B53" s="128"/>
      <c r="C53" s="309">
        <v>1</v>
      </c>
      <c r="D53" s="167">
        <f>IF(B53="","",VLOOKUP(B53,Sheet1!$A$2:$B$649,2,FALSE))</f>
      </c>
      <c r="E53" s="310"/>
      <c r="F53" s="129"/>
      <c r="G53" s="130"/>
      <c r="H53" s="253"/>
      <c r="I53" s="158"/>
      <c r="J53" s="159"/>
      <c r="K53" s="131"/>
      <c r="L53" s="214"/>
      <c r="M53" s="132"/>
      <c r="N53" s="67" t="e">
        <f t="shared" si="0"/>
        <v>#N/A</v>
      </c>
      <c r="O53" s="131"/>
      <c r="P53" s="214"/>
      <c r="Q53" s="215"/>
      <c r="R53" s="67" t="e">
        <f t="shared" si="2"/>
        <v>#N/A</v>
      </c>
      <c r="S53" s="131"/>
      <c r="T53" s="214"/>
      <c r="U53" s="215"/>
      <c r="V53" s="67" t="e">
        <f t="shared" si="1"/>
        <v>#N/A</v>
      </c>
      <c r="W53" s="317"/>
      <c r="Y53" s="3" t="s">
        <v>1125</v>
      </c>
      <c r="Z53" s="45" t="s">
        <v>1126</v>
      </c>
    </row>
    <row r="54" spans="1:26" s="11" customFormat="1" ht="20.25" customHeight="1">
      <c r="A54" s="24"/>
      <c r="B54" s="24"/>
      <c r="C54" s="24"/>
      <c r="D54" s="24"/>
      <c r="E54" s="24"/>
      <c r="F54" s="41"/>
      <c r="G54" s="41"/>
      <c r="H54" s="41"/>
      <c r="I54" s="40"/>
      <c r="J54" s="40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24"/>
      <c r="Y54" s="3" t="s">
        <v>540</v>
      </c>
      <c r="Z54" s="45" t="s">
        <v>590</v>
      </c>
    </row>
    <row r="55" spans="25:26" ht="12.75">
      <c r="Y55" s="3" t="s">
        <v>790</v>
      </c>
      <c r="Z55" s="45" t="s">
        <v>789</v>
      </c>
    </row>
    <row r="56" spans="25:26" ht="12.75">
      <c r="Y56" s="3" t="s">
        <v>568</v>
      </c>
      <c r="Z56" s="45" t="s">
        <v>788</v>
      </c>
    </row>
  </sheetData>
  <sheetProtection password="CF0F" sheet="1" selectLockedCells="1"/>
  <mergeCells count="57">
    <mergeCell ref="P22:P23"/>
    <mergeCell ref="W22:W23"/>
    <mergeCell ref="D11:G11"/>
    <mergeCell ref="E13:G13"/>
    <mergeCell ref="E14:G14"/>
    <mergeCell ref="E15:G15"/>
    <mergeCell ref="E17:G17"/>
    <mergeCell ref="F21:G21"/>
    <mergeCell ref="V22:V23"/>
    <mergeCell ref="K22:K23"/>
    <mergeCell ref="L22:L23"/>
    <mergeCell ref="M22:M23"/>
    <mergeCell ref="N22:N23"/>
    <mergeCell ref="B22:B23"/>
    <mergeCell ref="D22:D23"/>
    <mergeCell ref="E22:E23"/>
    <mergeCell ref="F22:F23"/>
    <mergeCell ref="Q22:Q23"/>
    <mergeCell ref="J17:M17"/>
    <mergeCell ref="J14:M14"/>
    <mergeCell ref="Q17:U17"/>
    <mergeCell ref="I22:I23"/>
    <mergeCell ref="J22:J23"/>
    <mergeCell ref="S22:S23"/>
    <mergeCell ref="T22:T23"/>
    <mergeCell ref="U22:U23"/>
    <mergeCell ref="R22:R23"/>
    <mergeCell ref="O22:O23"/>
    <mergeCell ref="H13:I13"/>
    <mergeCell ref="H14:I14"/>
    <mergeCell ref="H15:I15"/>
    <mergeCell ref="G22:G23"/>
    <mergeCell ref="H22:H23"/>
    <mergeCell ref="H17:I17"/>
    <mergeCell ref="J13:O13"/>
    <mergeCell ref="E18:G18"/>
    <mergeCell ref="K18:M18"/>
    <mergeCell ref="M8:U8"/>
    <mergeCell ref="Q14:S14"/>
    <mergeCell ref="H16:I16"/>
    <mergeCell ref="J16:M16"/>
    <mergeCell ref="J15:M15"/>
    <mergeCell ref="D9:E9"/>
    <mergeCell ref="Q13:U13"/>
    <mergeCell ref="M9:W9"/>
    <mergeCell ref="Q16:T16"/>
    <mergeCell ref="D13:D17"/>
    <mergeCell ref="A22:A23"/>
    <mergeCell ref="A1:W1"/>
    <mergeCell ref="C6:D6"/>
    <mergeCell ref="E6:Q6"/>
    <mergeCell ref="D8:I8"/>
    <mergeCell ref="C9:C10"/>
    <mergeCell ref="H11:I11"/>
    <mergeCell ref="M11:W11"/>
    <mergeCell ref="B9:B10"/>
    <mergeCell ref="D10:W10"/>
  </mergeCells>
  <dataValidations count="7">
    <dataValidation allowBlank="1" showInputMessage="1" showErrorMessage="1" imeMode="halfAlpha" sqref="U23:U53 M23:M53 Q23:Q53"/>
    <dataValidation allowBlank="1" showInputMessage="1" showErrorMessage="1" imeMode="halfKatakana" sqref="H22:H53"/>
    <dataValidation type="list" allowBlank="1" showInputMessage="1" showErrorMessage="1" sqref="E6">
      <formula1>$Z$6</formula1>
    </dataValidation>
    <dataValidation type="list" allowBlank="1" showInputMessage="1" showErrorMessage="1" sqref="K22:L22 S22:T22 O22:P22">
      <formula1>$Y$22:$Y$36</formula1>
    </dataValidation>
    <dataValidation type="list" allowBlank="1" showInputMessage="1" showErrorMessage="1" sqref="T23:T53 P23:P53 L23:L53">
      <formula1>$Y$22:$Y$37</formula1>
    </dataValidation>
    <dataValidation type="list" allowBlank="1" showInputMessage="1" showErrorMessage="1" sqref="K53 O53">
      <formula1>$Y$22:$Y$55</formula1>
    </dataValidation>
    <dataValidation type="list" allowBlank="1" showInputMessage="1" showErrorMessage="1" sqref="O23:O52 K23:K52 S23:S53">
      <formula1>$Y$22:$Y$56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showZeros="0" zoomScalePageLayoutView="0" workbookViewId="0" topLeftCell="A11">
      <selection activeCell="B24" sqref="B24"/>
    </sheetView>
  </sheetViews>
  <sheetFormatPr defaultColWidth="9.00390625" defaultRowHeight="12.75"/>
  <cols>
    <col min="1" max="1" width="3.625" style="28" customWidth="1"/>
    <col min="2" max="2" width="13.375" style="28" customWidth="1"/>
    <col min="3" max="3" width="13.375" style="28" hidden="1" customWidth="1"/>
    <col min="4" max="4" width="10.75390625" style="28" customWidth="1"/>
    <col min="5" max="7" width="9.25390625" style="8" customWidth="1"/>
    <col min="8" max="8" width="13.125" style="8" customWidth="1"/>
    <col min="9" max="9" width="4.375" style="8" customWidth="1"/>
    <col min="10" max="10" width="4.375" style="8" hidden="1" customWidth="1"/>
    <col min="11" max="11" width="11.875" style="8" customWidth="1"/>
    <col min="12" max="12" width="11.875" style="8" hidden="1" customWidth="1"/>
    <col min="13" max="13" width="11.875" style="8" customWidth="1"/>
    <col min="14" max="14" width="11.875" style="8" hidden="1" customWidth="1"/>
    <col min="15" max="15" width="11.875" style="8" customWidth="1"/>
    <col min="16" max="16" width="11.875" style="8" hidden="1" customWidth="1"/>
    <col min="17" max="17" width="11.875" style="8" customWidth="1"/>
    <col min="18" max="18" width="11.875" style="8" hidden="1" customWidth="1"/>
    <col min="19" max="19" width="11.875" style="8" customWidth="1"/>
    <col min="20" max="20" width="11.875" style="8" hidden="1" customWidth="1"/>
    <col min="21" max="21" width="11.875" style="8" customWidth="1"/>
    <col min="22" max="22" width="11.875" style="8" hidden="1" customWidth="1"/>
    <col min="23" max="23" width="7.125" style="8" customWidth="1"/>
    <col min="24" max="24" width="12.75390625" style="8" customWidth="1"/>
    <col min="25" max="25" width="12.75390625" style="8" hidden="1" customWidth="1"/>
    <col min="26" max="26" width="10.875" style="8" hidden="1" customWidth="1"/>
    <col min="27" max="27" width="5.75390625" style="8" customWidth="1"/>
    <col min="28" max="28" width="9.125" style="8" customWidth="1"/>
    <col min="29" max="16384" width="9.125" style="8" customWidth="1"/>
  </cols>
  <sheetData>
    <row r="1" spans="1:27" ht="30" customHeight="1">
      <c r="A1" s="413" t="s">
        <v>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03"/>
      <c r="Y1" s="70"/>
      <c r="Z1" s="70"/>
      <c r="AA1" s="70"/>
    </row>
    <row r="2" spans="1:24" ht="5.25" customHeight="1">
      <c r="A2" s="238"/>
      <c r="B2" s="238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20.25" customHeight="1">
      <c r="A3" s="238"/>
      <c r="B3" s="238"/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198"/>
      <c r="S3" s="239"/>
      <c r="T3" s="239"/>
      <c r="U3" s="239"/>
      <c r="V3" s="198"/>
      <c r="W3" s="198"/>
      <c r="X3" s="198"/>
    </row>
    <row r="4" spans="1:24" ht="25.5" customHeight="1">
      <c r="A4" s="238"/>
      <c r="B4" s="197" t="s">
        <v>89</v>
      </c>
      <c r="C4" s="238"/>
      <c r="D4" s="197"/>
      <c r="E4" s="197"/>
      <c r="F4" s="197"/>
      <c r="G4" s="197"/>
      <c r="H4" s="197"/>
      <c r="I4" s="197"/>
      <c r="J4" s="197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189"/>
    </row>
    <row r="5" spans="1:24" ht="4.5" customHeight="1">
      <c r="A5" s="238"/>
      <c r="B5" s="238"/>
      <c r="C5" s="238"/>
      <c r="D5" s="197"/>
      <c r="E5" s="240"/>
      <c r="F5" s="240"/>
      <c r="G5" s="240"/>
      <c r="H5" s="241"/>
      <c r="I5" s="241"/>
      <c r="J5" s="239"/>
      <c r="K5" s="239"/>
      <c r="L5" s="239"/>
      <c r="M5" s="239"/>
      <c r="N5" s="189"/>
      <c r="O5" s="189"/>
      <c r="P5" s="189"/>
      <c r="Q5" s="189"/>
      <c r="R5" s="239"/>
      <c r="S5" s="189"/>
      <c r="T5" s="189"/>
      <c r="U5" s="189"/>
      <c r="V5" s="239"/>
      <c r="W5" s="239"/>
      <c r="X5" s="189"/>
    </row>
    <row r="6" spans="1:27" ht="28.5" customHeight="1">
      <c r="A6" s="238"/>
      <c r="B6" s="238"/>
      <c r="C6" s="421" t="s">
        <v>15</v>
      </c>
      <c r="D6" s="422"/>
      <c r="E6" s="423" t="s">
        <v>1134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5"/>
      <c r="R6" s="195"/>
      <c r="S6" s="195"/>
      <c r="T6" s="195"/>
      <c r="U6" s="195"/>
      <c r="V6" s="195"/>
      <c r="W6" s="195"/>
      <c r="X6" s="242"/>
      <c r="Y6" s="29"/>
      <c r="Z6" s="29" t="s">
        <v>1134</v>
      </c>
      <c r="AA6" s="30"/>
    </row>
    <row r="7" spans="1:28" ht="5.25" customHeight="1">
      <c r="A7" s="238"/>
      <c r="B7" s="238"/>
      <c r="C7" s="238"/>
      <c r="D7" s="243"/>
      <c r="E7" s="241"/>
      <c r="F7" s="241"/>
      <c r="G7" s="241"/>
      <c r="H7" s="241"/>
      <c r="I7" s="243"/>
      <c r="J7" s="239"/>
      <c r="K7" s="239"/>
      <c r="L7" s="239"/>
      <c r="M7" s="244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189"/>
      <c r="AB7" s="30"/>
    </row>
    <row r="8" spans="1:28" ht="39.75" customHeight="1">
      <c r="A8" s="238"/>
      <c r="B8" s="187" t="s">
        <v>17</v>
      </c>
      <c r="C8" s="187"/>
      <c r="D8" s="426"/>
      <c r="E8" s="427"/>
      <c r="F8" s="427"/>
      <c r="G8" s="427"/>
      <c r="H8" s="427"/>
      <c r="I8" s="428"/>
      <c r="J8" s="187"/>
      <c r="K8" s="187" t="s">
        <v>16</v>
      </c>
      <c r="L8" s="204"/>
      <c r="M8" s="418"/>
      <c r="N8" s="419"/>
      <c r="O8" s="419"/>
      <c r="P8" s="419"/>
      <c r="Q8" s="419"/>
      <c r="R8" s="419"/>
      <c r="S8" s="405"/>
      <c r="T8" s="405"/>
      <c r="U8" s="405"/>
      <c r="V8" s="405"/>
      <c r="W8" s="420"/>
      <c r="X8" s="245"/>
      <c r="Y8" s="32"/>
      <c r="Z8" s="32"/>
      <c r="AA8" s="29"/>
      <c r="AB8" s="30"/>
    </row>
    <row r="9" spans="1:28" ht="18.75" customHeight="1">
      <c r="A9" s="238"/>
      <c r="B9" s="429" t="s">
        <v>18</v>
      </c>
      <c r="C9" s="429"/>
      <c r="D9" s="448" t="s">
        <v>555</v>
      </c>
      <c r="E9" s="449"/>
      <c r="F9" s="246"/>
      <c r="G9" s="246"/>
      <c r="H9" s="323"/>
      <c r="I9" s="247"/>
      <c r="J9" s="248" t="s">
        <v>24</v>
      </c>
      <c r="K9" s="249"/>
      <c r="L9" s="2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50"/>
      <c r="X9" s="250"/>
      <c r="Y9" s="32"/>
      <c r="Z9" s="32"/>
      <c r="AA9" s="29"/>
      <c r="AB9" s="30"/>
    </row>
    <row r="10" spans="1:28" ht="30" customHeight="1">
      <c r="A10" s="238"/>
      <c r="B10" s="430"/>
      <c r="C10" s="430"/>
      <c r="D10" s="431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  <c r="X10" s="188"/>
      <c r="Y10" s="43"/>
      <c r="Z10" s="43"/>
      <c r="AA10" s="43"/>
      <c r="AB10" s="30"/>
    </row>
    <row r="11" spans="1:28" ht="39" customHeight="1">
      <c r="A11" s="238"/>
      <c r="B11" s="187" t="s">
        <v>23</v>
      </c>
      <c r="C11" s="187"/>
      <c r="D11" s="445"/>
      <c r="E11" s="446"/>
      <c r="F11" s="446"/>
      <c r="G11" s="407"/>
      <c r="H11" s="439" t="s">
        <v>90</v>
      </c>
      <c r="I11" s="440"/>
      <c r="J11" s="251"/>
      <c r="K11" s="251" t="s">
        <v>91</v>
      </c>
      <c r="L11" s="205"/>
      <c r="M11" s="441"/>
      <c r="N11" s="442"/>
      <c r="O11" s="442"/>
      <c r="P11" s="442"/>
      <c r="Q11" s="442"/>
      <c r="R11" s="442"/>
      <c r="S11" s="442"/>
      <c r="T11" s="442"/>
      <c r="U11" s="442"/>
      <c r="V11" s="442"/>
      <c r="W11" s="443"/>
      <c r="X11" s="252"/>
      <c r="Y11" s="30"/>
      <c r="Z11" s="30"/>
      <c r="AA11" s="30"/>
      <c r="AB11" s="30"/>
    </row>
    <row r="12" spans="1:24" s="30" customFormat="1" ht="7.5" customHeight="1">
      <c r="A12" s="188"/>
      <c r="B12" s="188"/>
      <c r="C12" s="188"/>
      <c r="D12" s="189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88"/>
      <c r="P12" s="188"/>
      <c r="Q12" s="191"/>
      <c r="R12" s="191"/>
      <c r="S12" s="188"/>
      <c r="T12" s="188"/>
      <c r="U12" s="191"/>
      <c r="V12" s="191"/>
      <c r="W12" s="191"/>
      <c r="X12" s="191"/>
    </row>
    <row r="13" spans="1:24" s="31" customFormat="1" ht="21.75" customHeight="1">
      <c r="A13" s="192"/>
      <c r="B13" s="192"/>
      <c r="C13" s="192"/>
      <c r="D13" s="453" t="s">
        <v>33</v>
      </c>
      <c r="E13" s="434"/>
      <c r="F13" s="405"/>
      <c r="G13" s="406"/>
      <c r="H13" s="456" t="s">
        <v>5</v>
      </c>
      <c r="I13" s="457"/>
      <c r="J13" s="435" t="s">
        <v>6</v>
      </c>
      <c r="K13" s="436"/>
      <c r="L13" s="436"/>
      <c r="M13" s="436"/>
      <c r="N13" s="436"/>
      <c r="O13" s="390"/>
      <c r="P13" s="191"/>
      <c r="Q13" s="437" t="s">
        <v>1023</v>
      </c>
      <c r="R13" s="438"/>
      <c r="S13" s="438"/>
      <c r="T13" s="438"/>
      <c r="U13" s="193"/>
      <c r="V13" s="194"/>
      <c r="W13" s="194"/>
      <c r="X13" s="195"/>
    </row>
    <row r="14" spans="1:24" s="31" customFormat="1" ht="21.75" customHeight="1">
      <c r="A14" s="192"/>
      <c r="B14" s="192"/>
      <c r="C14" s="192"/>
      <c r="D14" s="454"/>
      <c r="E14" s="435" t="s">
        <v>11</v>
      </c>
      <c r="F14" s="407"/>
      <c r="G14" s="393"/>
      <c r="H14" s="414"/>
      <c r="I14" s="415"/>
      <c r="J14" s="416"/>
      <c r="K14" s="417"/>
      <c r="L14" s="417"/>
      <c r="M14" s="417"/>
      <c r="N14" s="196"/>
      <c r="O14" s="222" t="s">
        <v>10</v>
      </c>
      <c r="P14" s="191"/>
      <c r="Q14" s="438"/>
      <c r="R14" s="438"/>
      <c r="S14" s="438"/>
      <c r="T14" s="438"/>
      <c r="U14" s="193"/>
      <c r="V14" s="193"/>
      <c r="W14" s="193"/>
      <c r="X14" s="197"/>
    </row>
    <row r="15" spans="1:24" s="31" customFormat="1" ht="20.25" customHeight="1">
      <c r="A15" s="192"/>
      <c r="B15" s="192"/>
      <c r="C15" s="192"/>
      <c r="D15" s="454"/>
      <c r="E15" s="435" t="s">
        <v>13</v>
      </c>
      <c r="F15" s="407"/>
      <c r="G15" s="393"/>
      <c r="H15" s="414"/>
      <c r="I15" s="415"/>
      <c r="J15" s="416"/>
      <c r="K15" s="417"/>
      <c r="L15" s="417"/>
      <c r="M15" s="417"/>
      <c r="N15" s="196"/>
      <c r="O15" s="222" t="s">
        <v>10</v>
      </c>
      <c r="P15" s="191"/>
      <c r="Q15" s="438"/>
      <c r="R15" s="438"/>
      <c r="S15" s="438"/>
      <c r="T15" s="438"/>
      <c r="U15" s="193"/>
      <c r="V15" s="193"/>
      <c r="W15" s="193"/>
      <c r="X15" s="197"/>
    </row>
    <row r="16" spans="1:24" s="31" customFormat="1" ht="21.75" customHeight="1" hidden="1">
      <c r="A16" s="192"/>
      <c r="B16" s="192"/>
      <c r="C16" s="192"/>
      <c r="D16" s="454"/>
      <c r="E16" s="172" t="s">
        <v>1</v>
      </c>
      <c r="F16" s="172"/>
      <c r="G16" s="196"/>
      <c r="H16" s="436"/>
      <c r="I16" s="414"/>
      <c r="J16" s="416"/>
      <c r="K16" s="417"/>
      <c r="L16" s="417"/>
      <c r="M16" s="417"/>
      <c r="N16" s="196" t="s">
        <v>10</v>
      </c>
      <c r="O16" s="222" t="s">
        <v>10</v>
      </c>
      <c r="P16" s="191"/>
      <c r="Q16" s="193"/>
      <c r="R16" s="193"/>
      <c r="S16" s="191"/>
      <c r="T16" s="191"/>
      <c r="U16" s="193"/>
      <c r="V16" s="193"/>
      <c r="W16" s="193"/>
      <c r="X16" s="197"/>
    </row>
    <row r="17" spans="1:24" s="31" customFormat="1" ht="21.75" customHeight="1">
      <c r="A17" s="192"/>
      <c r="B17" s="192"/>
      <c r="C17" s="192"/>
      <c r="D17" s="455"/>
      <c r="E17" s="444" t="s">
        <v>20</v>
      </c>
      <c r="F17" s="407"/>
      <c r="G17" s="393"/>
      <c r="H17" s="451"/>
      <c r="I17" s="452"/>
      <c r="J17" s="416">
        <f>SUM(J14:M16)</f>
        <v>0</v>
      </c>
      <c r="K17" s="417"/>
      <c r="L17" s="417"/>
      <c r="M17" s="417"/>
      <c r="N17" s="196"/>
      <c r="O17" s="222" t="s">
        <v>10</v>
      </c>
      <c r="P17" s="191"/>
      <c r="Q17" s="193"/>
      <c r="R17" s="193"/>
      <c r="S17" s="191"/>
      <c r="T17" s="191"/>
      <c r="U17" s="193"/>
      <c r="V17" s="193"/>
      <c r="W17" s="193"/>
      <c r="X17" s="197"/>
    </row>
    <row r="18" spans="1:22" s="31" customFormat="1" ht="3.75" customHeight="1" hidden="1">
      <c r="A18" s="33"/>
      <c r="B18" s="33"/>
      <c r="C18" s="33"/>
      <c r="D18" s="33"/>
      <c r="E18" s="50"/>
      <c r="F18" s="50"/>
      <c r="G18" s="50"/>
      <c r="H18" s="50"/>
      <c r="I18" s="50"/>
      <c r="J18" s="50"/>
      <c r="K18" s="50"/>
      <c r="L18" s="50"/>
      <c r="M18" s="10"/>
      <c r="N18" s="10"/>
      <c r="O18" s="10"/>
      <c r="P18" s="10"/>
      <c r="Q18" s="34"/>
      <c r="R18" s="34"/>
      <c r="S18" s="10"/>
      <c r="T18" s="10"/>
      <c r="U18" s="34"/>
      <c r="V18" s="34"/>
    </row>
    <row r="19" spans="5:22" s="18" customFormat="1" ht="11.25" customHeight="1">
      <c r="E19" s="51"/>
      <c r="K19" s="52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3" s="36" customFormat="1" ht="15" customHeight="1" thickBot="1">
      <c r="A20" s="35"/>
      <c r="B20" s="35"/>
      <c r="C20" s="35"/>
      <c r="D20" s="60" t="s">
        <v>46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54" t="s">
        <v>31</v>
      </c>
      <c r="L20" s="54"/>
      <c r="M20" s="18" t="s">
        <v>8</v>
      </c>
      <c r="N20" s="18"/>
      <c r="O20" s="54" t="s">
        <v>31</v>
      </c>
      <c r="P20" s="54"/>
      <c r="Q20" s="18" t="s">
        <v>8</v>
      </c>
      <c r="R20" s="18"/>
      <c r="S20" s="54" t="s">
        <v>31</v>
      </c>
      <c r="T20" s="54"/>
      <c r="U20" s="18" t="s">
        <v>8</v>
      </c>
      <c r="V20" s="18"/>
      <c r="W20" s="18"/>
    </row>
    <row r="21" spans="1:26" s="39" customFormat="1" ht="32.25" customHeight="1" thickBot="1">
      <c r="A21" s="37"/>
      <c r="B21" s="62" t="s">
        <v>30</v>
      </c>
      <c r="C21" s="15"/>
      <c r="D21" s="61" t="s">
        <v>47</v>
      </c>
      <c r="E21" s="64" t="s">
        <v>32</v>
      </c>
      <c r="F21" s="447" t="s">
        <v>0</v>
      </c>
      <c r="G21" s="412"/>
      <c r="H21" s="38" t="s">
        <v>58</v>
      </c>
      <c r="I21" s="55" t="s">
        <v>2</v>
      </c>
      <c r="J21" s="115"/>
      <c r="K21" s="14" t="s">
        <v>3</v>
      </c>
      <c r="L21" s="206"/>
      <c r="M21" s="15" t="s">
        <v>19</v>
      </c>
      <c r="N21" s="15" t="s">
        <v>29</v>
      </c>
      <c r="O21" s="14" t="s">
        <v>4</v>
      </c>
      <c r="P21" s="206"/>
      <c r="Q21" s="15" t="s">
        <v>19</v>
      </c>
      <c r="R21" s="15"/>
      <c r="S21" s="14" t="s">
        <v>796</v>
      </c>
      <c r="T21" s="206"/>
      <c r="U21" s="15" t="s">
        <v>19</v>
      </c>
      <c r="V21" s="15"/>
      <c r="W21" s="318" t="s">
        <v>21</v>
      </c>
      <c r="Y21" s="39" t="s">
        <v>27</v>
      </c>
      <c r="Z21" s="168" t="s">
        <v>28</v>
      </c>
    </row>
    <row r="22" spans="1:26" s="39" customFormat="1" ht="32.25" customHeight="1">
      <c r="A22" s="76" t="s">
        <v>7</v>
      </c>
      <c r="B22" s="77" t="s">
        <v>637</v>
      </c>
      <c r="C22" s="112"/>
      <c r="D22" s="78">
        <v>386008</v>
      </c>
      <c r="E22" s="79">
        <v>1500</v>
      </c>
      <c r="F22" s="80" t="s">
        <v>1133</v>
      </c>
      <c r="G22" s="80" t="s">
        <v>1131</v>
      </c>
      <c r="H22" s="80" t="s">
        <v>1132</v>
      </c>
      <c r="I22" s="81">
        <v>3</v>
      </c>
      <c r="J22" s="116"/>
      <c r="K22" s="82" t="s">
        <v>510</v>
      </c>
      <c r="L22" s="207"/>
      <c r="M22" s="83" t="s">
        <v>60</v>
      </c>
      <c r="N22" s="84" t="str">
        <f>VLOOKUP(K22,$Y$21:$Z$42,2,FALSE)</f>
        <v>00200</v>
      </c>
      <c r="O22" s="82" t="s">
        <v>527</v>
      </c>
      <c r="P22" s="207"/>
      <c r="Q22" s="83" t="s">
        <v>61</v>
      </c>
      <c r="R22" s="84" t="str">
        <f>VLOOKUP(O22,$Y$21:$Z$42,2,FALSE)</f>
        <v>07400</v>
      </c>
      <c r="S22" s="82" t="s">
        <v>527</v>
      </c>
      <c r="T22" s="207"/>
      <c r="U22" s="83" t="s">
        <v>61</v>
      </c>
      <c r="V22" s="84" t="str">
        <f>VLOOKUP(S22,$Y$21:$Z$42,2,FALSE)</f>
        <v>07400</v>
      </c>
      <c r="W22" s="319" t="s">
        <v>59</v>
      </c>
      <c r="X22" s="72"/>
      <c r="Y22" s="72" t="s">
        <v>510</v>
      </c>
      <c r="Z22" s="73" t="s">
        <v>511</v>
      </c>
    </row>
    <row r="23" spans="1:26" ht="30.75" customHeight="1">
      <c r="A23" s="99">
        <v>1</v>
      </c>
      <c r="B23" s="103"/>
      <c r="C23" s="163">
        <v>2</v>
      </c>
      <c r="D23" s="160">
        <f>IF(B23="","",VLOOKUP(B23,Sheet1!$A$1:$B$650,2,FALSE))</f>
      </c>
      <c r="E23" s="254"/>
      <c r="F23" s="255"/>
      <c r="G23" s="256"/>
      <c r="H23" s="257"/>
      <c r="I23" s="258"/>
      <c r="J23" s="259"/>
      <c r="K23" s="260"/>
      <c r="L23" s="261"/>
      <c r="M23" s="262"/>
      <c r="N23" s="263" t="e">
        <f>VLOOKUP(K23,$Y$21:$Z$49,2,FALSE)</f>
        <v>#N/A</v>
      </c>
      <c r="O23" s="260"/>
      <c r="P23" s="261"/>
      <c r="Q23" s="262"/>
      <c r="R23" s="263" t="e">
        <f>VLOOKUP(O23,$Y$21:$Z$49,2,FALSE)</f>
        <v>#N/A</v>
      </c>
      <c r="S23" s="260"/>
      <c r="T23" s="261"/>
      <c r="U23" s="262"/>
      <c r="V23" s="263" t="e">
        <f>VLOOKUP(S23,$Y$21:$Z$49,2,FALSE)</f>
        <v>#N/A</v>
      </c>
      <c r="W23" s="320"/>
      <c r="Y23" s="8" t="s">
        <v>512</v>
      </c>
      <c r="Z23" s="65" t="s">
        <v>513</v>
      </c>
    </row>
    <row r="24" spans="1:26" ht="30.75" customHeight="1">
      <c r="A24" s="99">
        <v>2</v>
      </c>
      <c r="B24" s="96"/>
      <c r="C24" s="113">
        <v>2</v>
      </c>
      <c r="D24" s="160">
        <f>IF(B24="","",VLOOKUP(B24,Sheet1!$A$1:$B$650,2,FALSE))</f>
      </c>
      <c r="E24" s="100"/>
      <c r="F24" s="97"/>
      <c r="G24" s="97"/>
      <c r="H24" s="97"/>
      <c r="I24" s="98"/>
      <c r="J24" s="117"/>
      <c r="K24" s="164"/>
      <c r="L24" s="208"/>
      <c r="M24" s="101"/>
      <c r="N24" s="56" t="e">
        <f aca="true" t="shared" si="0" ref="N24:N51">VLOOKUP(K24,$Y$21:$Z$49,2,FALSE)</f>
        <v>#N/A</v>
      </c>
      <c r="O24" s="164"/>
      <c r="P24" s="210"/>
      <c r="Q24" s="101"/>
      <c r="R24" s="56" t="e">
        <f aca="true" t="shared" si="1" ref="R24:R51">VLOOKUP(O24,$Y$21:$Z$49,2,FALSE)</f>
        <v>#N/A</v>
      </c>
      <c r="S24" s="164"/>
      <c r="T24" s="210"/>
      <c r="U24" s="101"/>
      <c r="V24" s="56" t="e">
        <f aca="true" t="shared" si="2" ref="V24:V51">VLOOKUP(S24,$Y$21:$Z$49,2,FALSE)</f>
        <v>#N/A</v>
      </c>
      <c r="W24" s="321"/>
      <c r="Y24" s="8" t="s">
        <v>514</v>
      </c>
      <c r="Z24" s="65" t="s">
        <v>515</v>
      </c>
    </row>
    <row r="25" spans="1:26" ht="30.75" customHeight="1">
      <c r="A25" s="99">
        <v>3</v>
      </c>
      <c r="B25" s="96"/>
      <c r="C25" s="113">
        <v>2</v>
      </c>
      <c r="D25" s="160">
        <f>IF(B25="","",VLOOKUP(B25,Sheet1!$A$1:$B$650,2,FALSE))</f>
      </c>
      <c r="E25" s="100"/>
      <c r="F25" s="97"/>
      <c r="G25" s="97"/>
      <c r="H25" s="97"/>
      <c r="I25" s="98"/>
      <c r="J25" s="117"/>
      <c r="K25" s="164"/>
      <c r="L25" s="208"/>
      <c r="M25" s="101"/>
      <c r="N25" s="56" t="e">
        <f t="shared" si="0"/>
        <v>#N/A</v>
      </c>
      <c r="O25" s="164"/>
      <c r="P25" s="210"/>
      <c r="Q25" s="101"/>
      <c r="R25" s="56" t="e">
        <f t="shared" si="1"/>
        <v>#N/A</v>
      </c>
      <c r="S25" s="164"/>
      <c r="T25" s="210"/>
      <c r="U25" s="101"/>
      <c r="V25" s="56" t="e">
        <f t="shared" si="2"/>
        <v>#N/A</v>
      </c>
      <c r="W25" s="321"/>
      <c r="Y25" s="8" t="s">
        <v>516</v>
      </c>
      <c r="Z25" s="65" t="s">
        <v>517</v>
      </c>
    </row>
    <row r="26" spans="1:26" ht="30.75" customHeight="1">
      <c r="A26" s="99">
        <v>4</v>
      </c>
      <c r="B26" s="96"/>
      <c r="C26" s="113">
        <v>2</v>
      </c>
      <c r="D26" s="160">
        <f>IF(B26="","",VLOOKUP(B26,Sheet1!$A$1:$B$650,2,FALSE))</f>
      </c>
      <c r="E26" s="100"/>
      <c r="F26" s="97"/>
      <c r="G26" s="97"/>
      <c r="H26" s="97"/>
      <c r="I26" s="98"/>
      <c r="J26" s="117"/>
      <c r="K26" s="164"/>
      <c r="L26" s="208"/>
      <c r="M26" s="101"/>
      <c r="N26" s="56" t="e">
        <f t="shared" si="0"/>
        <v>#N/A</v>
      </c>
      <c r="O26" s="164"/>
      <c r="P26" s="210"/>
      <c r="Q26" s="101"/>
      <c r="R26" s="56" t="e">
        <f t="shared" si="1"/>
        <v>#N/A</v>
      </c>
      <c r="S26" s="164"/>
      <c r="T26" s="210"/>
      <c r="U26" s="101"/>
      <c r="V26" s="56" t="e">
        <f t="shared" si="2"/>
        <v>#N/A</v>
      </c>
      <c r="W26" s="321"/>
      <c r="Y26" s="8" t="s">
        <v>518</v>
      </c>
      <c r="Z26" s="65" t="s">
        <v>519</v>
      </c>
    </row>
    <row r="27" spans="1:26" ht="30.75" customHeight="1">
      <c r="A27" s="99">
        <v>5</v>
      </c>
      <c r="B27" s="96"/>
      <c r="C27" s="113">
        <v>2</v>
      </c>
      <c r="D27" s="160">
        <f>IF(B27="","",VLOOKUP(B27,Sheet1!$A$1:$B$650,2,FALSE))</f>
      </c>
      <c r="E27" s="100"/>
      <c r="F27" s="97"/>
      <c r="G27" s="97"/>
      <c r="H27" s="97"/>
      <c r="I27" s="98"/>
      <c r="J27" s="117"/>
      <c r="K27" s="164"/>
      <c r="L27" s="208"/>
      <c r="M27" s="101"/>
      <c r="N27" s="56" t="e">
        <f t="shared" si="0"/>
        <v>#N/A</v>
      </c>
      <c r="O27" s="164"/>
      <c r="P27" s="210"/>
      <c r="Q27" s="101"/>
      <c r="R27" s="56" t="e">
        <f t="shared" si="1"/>
        <v>#N/A</v>
      </c>
      <c r="S27" s="164"/>
      <c r="T27" s="210"/>
      <c r="U27" s="101"/>
      <c r="V27" s="56" t="e">
        <f t="shared" si="2"/>
        <v>#N/A</v>
      </c>
      <c r="W27" s="321"/>
      <c r="Y27" s="8" t="s">
        <v>541</v>
      </c>
      <c r="Z27" s="65" t="s">
        <v>542</v>
      </c>
    </row>
    <row r="28" spans="1:26" ht="30.75" customHeight="1">
      <c r="A28" s="99">
        <v>6</v>
      </c>
      <c r="B28" s="96"/>
      <c r="C28" s="113">
        <v>2</v>
      </c>
      <c r="D28" s="160">
        <f>IF(B28="","",VLOOKUP(B28,Sheet1!$A$1:$B$650,2,FALSE))</f>
      </c>
      <c r="E28" s="100"/>
      <c r="F28" s="97"/>
      <c r="G28" s="97"/>
      <c r="H28" s="97"/>
      <c r="I28" s="98"/>
      <c r="J28" s="117"/>
      <c r="K28" s="164"/>
      <c r="L28" s="208"/>
      <c r="M28" s="101"/>
      <c r="N28" s="56" t="e">
        <f t="shared" si="0"/>
        <v>#N/A</v>
      </c>
      <c r="O28" s="164"/>
      <c r="P28" s="210"/>
      <c r="Q28" s="101"/>
      <c r="R28" s="56" t="e">
        <f t="shared" si="1"/>
        <v>#N/A</v>
      </c>
      <c r="S28" s="164"/>
      <c r="T28" s="210"/>
      <c r="U28" s="101"/>
      <c r="V28" s="56" t="e">
        <f t="shared" si="2"/>
        <v>#N/A</v>
      </c>
      <c r="W28" s="321"/>
      <c r="Y28" s="8" t="s">
        <v>543</v>
      </c>
      <c r="Z28" s="65" t="s">
        <v>544</v>
      </c>
    </row>
    <row r="29" spans="1:26" ht="30.75" customHeight="1">
      <c r="A29" s="99">
        <v>7</v>
      </c>
      <c r="B29" s="96"/>
      <c r="C29" s="113">
        <v>2</v>
      </c>
      <c r="D29" s="160">
        <f>IF(B29="","",VLOOKUP(B29,Sheet1!$A$1:$B$650,2,FALSE))</f>
      </c>
      <c r="E29" s="100"/>
      <c r="F29" s="97"/>
      <c r="G29" s="97"/>
      <c r="H29" s="97"/>
      <c r="I29" s="98"/>
      <c r="J29" s="117"/>
      <c r="K29" s="164"/>
      <c r="L29" s="208"/>
      <c r="M29" s="101"/>
      <c r="N29" s="56" t="e">
        <f t="shared" si="0"/>
        <v>#N/A</v>
      </c>
      <c r="O29" s="164"/>
      <c r="P29" s="210"/>
      <c r="Q29" s="101"/>
      <c r="R29" s="56" t="e">
        <f t="shared" si="1"/>
        <v>#N/A</v>
      </c>
      <c r="S29" s="164"/>
      <c r="T29" s="210"/>
      <c r="U29" s="101"/>
      <c r="V29" s="56" t="e">
        <f t="shared" si="2"/>
        <v>#N/A</v>
      </c>
      <c r="W29" s="321"/>
      <c r="Y29" s="8" t="s">
        <v>520</v>
      </c>
      <c r="Z29" s="65" t="s">
        <v>545</v>
      </c>
    </row>
    <row r="30" spans="1:26" ht="30.75" customHeight="1">
      <c r="A30" s="99">
        <v>8</v>
      </c>
      <c r="B30" s="96"/>
      <c r="C30" s="113">
        <v>2</v>
      </c>
      <c r="D30" s="160">
        <f>IF(B30="","",VLOOKUP(B30,Sheet1!$A$1:$B$650,2,FALSE))</f>
      </c>
      <c r="E30" s="100"/>
      <c r="F30" s="97"/>
      <c r="G30" s="97"/>
      <c r="H30" s="97"/>
      <c r="I30" s="98"/>
      <c r="J30" s="117"/>
      <c r="K30" s="164"/>
      <c r="L30" s="208"/>
      <c r="M30" s="101"/>
      <c r="N30" s="56" t="e">
        <f t="shared" si="0"/>
        <v>#N/A</v>
      </c>
      <c r="O30" s="164"/>
      <c r="P30" s="210"/>
      <c r="Q30" s="101"/>
      <c r="R30" s="56" t="e">
        <f t="shared" si="1"/>
        <v>#N/A</v>
      </c>
      <c r="S30" s="164"/>
      <c r="T30" s="210"/>
      <c r="U30" s="101"/>
      <c r="V30" s="56" t="e">
        <f t="shared" si="2"/>
        <v>#N/A</v>
      </c>
      <c r="W30" s="321"/>
      <c r="Y30" s="8" t="s">
        <v>521</v>
      </c>
      <c r="Z30" s="65" t="s">
        <v>522</v>
      </c>
    </row>
    <row r="31" spans="1:26" ht="30.75" customHeight="1">
      <c r="A31" s="99">
        <v>9</v>
      </c>
      <c r="B31" s="96"/>
      <c r="C31" s="113">
        <v>2</v>
      </c>
      <c r="D31" s="160">
        <f>IF(B31="","",VLOOKUP(B31,Sheet1!$A$1:$B$650,2,FALSE))</f>
      </c>
      <c r="E31" s="100"/>
      <c r="F31" s="97"/>
      <c r="G31" s="97"/>
      <c r="H31" s="97"/>
      <c r="I31" s="98"/>
      <c r="J31" s="117"/>
      <c r="K31" s="164"/>
      <c r="L31" s="208"/>
      <c r="M31" s="101"/>
      <c r="N31" s="56" t="e">
        <f t="shared" si="0"/>
        <v>#N/A</v>
      </c>
      <c r="O31" s="164"/>
      <c r="P31" s="210"/>
      <c r="Q31" s="101"/>
      <c r="R31" s="56" t="e">
        <f t="shared" si="1"/>
        <v>#N/A</v>
      </c>
      <c r="S31" s="164"/>
      <c r="T31" s="210"/>
      <c r="U31" s="101"/>
      <c r="V31" s="56" t="e">
        <f t="shared" si="2"/>
        <v>#N/A</v>
      </c>
      <c r="W31" s="321"/>
      <c r="Y31" s="8" t="s">
        <v>523</v>
      </c>
      <c r="Z31" s="65" t="s">
        <v>524</v>
      </c>
    </row>
    <row r="32" spans="1:26" ht="30.75" customHeight="1">
      <c r="A32" s="99">
        <v>10</v>
      </c>
      <c r="B32" s="96"/>
      <c r="C32" s="113">
        <v>2</v>
      </c>
      <c r="D32" s="160">
        <f>IF(B32="","",VLOOKUP(B32,Sheet1!$A$1:$B$650,2,FALSE))</f>
      </c>
      <c r="E32" s="100"/>
      <c r="F32" s="97"/>
      <c r="G32" s="97"/>
      <c r="H32" s="97"/>
      <c r="I32" s="98"/>
      <c r="J32" s="117"/>
      <c r="K32" s="164"/>
      <c r="L32" s="208"/>
      <c r="M32" s="101"/>
      <c r="N32" s="56" t="e">
        <f t="shared" si="0"/>
        <v>#N/A</v>
      </c>
      <c r="O32" s="164"/>
      <c r="P32" s="210"/>
      <c r="Q32" s="101"/>
      <c r="R32" s="56" t="e">
        <f t="shared" si="1"/>
        <v>#N/A</v>
      </c>
      <c r="S32" s="164"/>
      <c r="T32" s="210"/>
      <c r="U32" s="101"/>
      <c r="V32" s="56" t="e">
        <f t="shared" si="2"/>
        <v>#N/A</v>
      </c>
      <c r="W32" s="321"/>
      <c r="Y32" s="8" t="s">
        <v>546</v>
      </c>
      <c r="Z32" s="65" t="s">
        <v>526</v>
      </c>
    </row>
    <row r="33" spans="1:26" ht="30.75" customHeight="1">
      <c r="A33" s="99">
        <v>11</v>
      </c>
      <c r="B33" s="96"/>
      <c r="C33" s="113">
        <v>2</v>
      </c>
      <c r="D33" s="160">
        <f>IF(B33="","",VLOOKUP(B33,Sheet1!$A$1:$B$650,2,FALSE))</f>
      </c>
      <c r="E33" s="100"/>
      <c r="F33" s="97"/>
      <c r="G33" s="97"/>
      <c r="H33" s="97"/>
      <c r="I33" s="98"/>
      <c r="J33" s="117"/>
      <c r="K33" s="164"/>
      <c r="L33" s="208"/>
      <c r="M33" s="101"/>
      <c r="N33" s="56" t="e">
        <f t="shared" si="0"/>
        <v>#N/A</v>
      </c>
      <c r="O33" s="164"/>
      <c r="P33" s="210"/>
      <c r="Q33" s="101"/>
      <c r="R33" s="56" t="e">
        <f t="shared" si="1"/>
        <v>#N/A</v>
      </c>
      <c r="S33" s="164"/>
      <c r="T33" s="210"/>
      <c r="U33" s="101"/>
      <c r="V33" s="56" t="e">
        <f t="shared" si="2"/>
        <v>#N/A</v>
      </c>
      <c r="W33" s="321"/>
      <c r="Y33" s="8" t="s">
        <v>527</v>
      </c>
      <c r="Z33" s="65" t="s">
        <v>528</v>
      </c>
    </row>
    <row r="34" spans="1:26" ht="30.75" customHeight="1">
      <c r="A34" s="99">
        <v>12</v>
      </c>
      <c r="B34" s="96"/>
      <c r="C34" s="113">
        <v>2</v>
      </c>
      <c r="D34" s="160">
        <f>IF(B34="","",VLOOKUP(B34,Sheet1!$A$1:$B$650,2,FALSE))</f>
      </c>
      <c r="E34" s="100"/>
      <c r="F34" s="97"/>
      <c r="G34" s="97"/>
      <c r="H34" s="97"/>
      <c r="I34" s="98"/>
      <c r="J34" s="117"/>
      <c r="K34" s="164"/>
      <c r="L34" s="208"/>
      <c r="M34" s="101"/>
      <c r="N34" s="56" t="e">
        <f t="shared" si="0"/>
        <v>#N/A</v>
      </c>
      <c r="O34" s="164"/>
      <c r="P34" s="210"/>
      <c r="Q34" s="101"/>
      <c r="R34" s="56" t="e">
        <f t="shared" si="1"/>
        <v>#N/A</v>
      </c>
      <c r="S34" s="164"/>
      <c r="T34" s="210"/>
      <c r="U34" s="101"/>
      <c r="V34" s="56" t="e">
        <f t="shared" si="2"/>
        <v>#N/A</v>
      </c>
      <c r="W34" s="321"/>
      <c r="Y34" s="8" t="s">
        <v>547</v>
      </c>
      <c r="Z34" s="65" t="s">
        <v>548</v>
      </c>
    </row>
    <row r="35" spans="1:26" ht="30.75" customHeight="1">
      <c r="A35" s="99">
        <v>13</v>
      </c>
      <c r="B35" s="96"/>
      <c r="C35" s="113">
        <v>2</v>
      </c>
      <c r="D35" s="160">
        <f>IF(B35="","",VLOOKUP(B35,Sheet1!$A$1:$B$650,2,FALSE))</f>
      </c>
      <c r="E35" s="100"/>
      <c r="F35" s="97"/>
      <c r="G35" s="97"/>
      <c r="H35" s="97"/>
      <c r="I35" s="98"/>
      <c r="J35" s="117"/>
      <c r="K35" s="164"/>
      <c r="L35" s="208"/>
      <c r="M35" s="101"/>
      <c r="N35" s="56" t="e">
        <f t="shared" si="0"/>
        <v>#N/A</v>
      </c>
      <c r="O35" s="164"/>
      <c r="P35" s="210"/>
      <c r="Q35" s="101"/>
      <c r="R35" s="56" t="e">
        <f t="shared" si="1"/>
        <v>#N/A</v>
      </c>
      <c r="S35" s="164"/>
      <c r="T35" s="210"/>
      <c r="U35" s="101"/>
      <c r="V35" s="56" t="e">
        <f t="shared" si="2"/>
        <v>#N/A</v>
      </c>
      <c r="W35" s="321"/>
      <c r="Y35" s="8" t="s">
        <v>549</v>
      </c>
      <c r="Z35" s="65" t="s">
        <v>550</v>
      </c>
    </row>
    <row r="36" spans="1:26" ht="30.75" customHeight="1">
      <c r="A36" s="99">
        <v>14</v>
      </c>
      <c r="B36" s="96"/>
      <c r="C36" s="113">
        <v>2</v>
      </c>
      <c r="D36" s="160">
        <f>IF(B36="","",VLOOKUP(B36,Sheet1!$A$1:$B$650,2,FALSE))</f>
      </c>
      <c r="E36" s="100"/>
      <c r="F36" s="97"/>
      <c r="G36" s="97"/>
      <c r="H36" s="97"/>
      <c r="I36" s="98"/>
      <c r="J36" s="117"/>
      <c r="K36" s="164"/>
      <c r="L36" s="208"/>
      <c r="M36" s="101"/>
      <c r="N36" s="56" t="e">
        <f t="shared" si="0"/>
        <v>#N/A</v>
      </c>
      <c r="O36" s="164"/>
      <c r="P36" s="210"/>
      <c r="Q36" s="101"/>
      <c r="R36" s="56" t="e">
        <f t="shared" si="1"/>
        <v>#N/A</v>
      </c>
      <c r="S36" s="164"/>
      <c r="T36" s="210"/>
      <c r="U36" s="101"/>
      <c r="V36" s="56" t="e">
        <f t="shared" si="2"/>
        <v>#N/A</v>
      </c>
      <c r="W36" s="321"/>
      <c r="Y36" s="8" t="s">
        <v>538</v>
      </c>
      <c r="Z36" s="65" t="s">
        <v>551</v>
      </c>
    </row>
    <row r="37" spans="1:26" ht="30.75" customHeight="1">
      <c r="A37" s="99">
        <v>15</v>
      </c>
      <c r="B37" s="96"/>
      <c r="C37" s="113">
        <v>2</v>
      </c>
      <c r="D37" s="160">
        <f>IF(B37="","",VLOOKUP(B37,Sheet1!$A$1:$B$650,2,FALSE))</f>
      </c>
      <c r="E37" s="100"/>
      <c r="F37" s="97"/>
      <c r="G37" s="97"/>
      <c r="H37" s="97"/>
      <c r="I37" s="98"/>
      <c r="J37" s="117"/>
      <c r="K37" s="164"/>
      <c r="L37" s="208"/>
      <c r="M37" s="101"/>
      <c r="N37" s="56" t="e">
        <f t="shared" si="0"/>
        <v>#N/A</v>
      </c>
      <c r="O37" s="164"/>
      <c r="P37" s="210"/>
      <c r="Q37" s="101"/>
      <c r="R37" s="56" t="e">
        <f t="shared" si="1"/>
        <v>#N/A</v>
      </c>
      <c r="S37" s="164"/>
      <c r="T37" s="210"/>
      <c r="U37" s="101"/>
      <c r="V37" s="56" t="e">
        <f t="shared" si="2"/>
        <v>#N/A</v>
      </c>
      <c r="W37" s="321"/>
      <c r="Y37" s="8" t="s">
        <v>798</v>
      </c>
      <c r="Z37" s="65" t="s">
        <v>797</v>
      </c>
    </row>
    <row r="38" spans="1:26" ht="30.75" customHeight="1">
      <c r="A38" s="99">
        <v>16</v>
      </c>
      <c r="B38" s="96"/>
      <c r="C38" s="113">
        <v>2</v>
      </c>
      <c r="D38" s="160">
        <f>IF(B38="","",VLOOKUP(B38,Sheet1!$A$1:$B$650,2,FALSE))</f>
      </c>
      <c r="E38" s="100"/>
      <c r="F38" s="97"/>
      <c r="G38" s="97"/>
      <c r="H38" s="97"/>
      <c r="I38" s="98"/>
      <c r="J38" s="117"/>
      <c r="K38" s="164"/>
      <c r="L38" s="208"/>
      <c r="M38" s="101"/>
      <c r="N38" s="56" t="e">
        <f t="shared" si="0"/>
        <v>#N/A</v>
      </c>
      <c r="O38" s="164"/>
      <c r="P38" s="210"/>
      <c r="Q38" s="101"/>
      <c r="R38" s="56" t="e">
        <f t="shared" si="1"/>
        <v>#N/A</v>
      </c>
      <c r="S38" s="164"/>
      <c r="T38" s="210"/>
      <c r="U38" s="101"/>
      <c r="V38" s="56" t="e">
        <f t="shared" si="2"/>
        <v>#N/A</v>
      </c>
      <c r="W38" s="321"/>
      <c r="Y38" s="8" t="s">
        <v>561</v>
      </c>
      <c r="Z38" s="65" t="s">
        <v>574</v>
      </c>
    </row>
    <row r="39" spans="1:26" ht="30.75" customHeight="1">
      <c r="A39" s="99">
        <v>17</v>
      </c>
      <c r="B39" s="96"/>
      <c r="C39" s="113">
        <v>2</v>
      </c>
      <c r="D39" s="160">
        <f>IF(B39="","",VLOOKUP(B39,Sheet1!$A$1:$B$650,2,FALSE))</f>
      </c>
      <c r="E39" s="100"/>
      <c r="F39" s="97"/>
      <c r="G39" s="97"/>
      <c r="H39" s="97"/>
      <c r="I39" s="98"/>
      <c r="J39" s="117"/>
      <c r="K39" s="164"/>
      <c r="L39" s="208"/>
      <c r="M39" s="101"/>
      <c r="N39" s="56" t="e">
        <f t="shared" si="0"/>
        <v>#N/A</v>
      </c>
      <c r="O39" s="164"/>
      <c r="P39" s="210"/>
      <c r="Q39" s="101"/>
      <c r="R39" s="56" t="e">
        <f t="shared" si="1"/>
        <v>#N/A</v>
      </c>
      <c r="S39" s="164"/>
      <c r="T39" s="210"/>
      <c r="U39" s="101"/>
      <c r="V39" s="56" t="e">
        <f t="shared" si="2"/>
        <v>#N/A</v>
      </c>
      <c r="W39" s="321"/>
      <c r="Y39" s="8" t="s">
        <v>562</v>
      </c>
      <c r="Z39" s="216" t="s">
        <v>581</v>
      </c>
    </row>
    <row r="40" spans="1:26" ht="30.75" customHeight="1">
      <c r="A40" s="99">
        <v>18</v>
      </c>
      <c r="B40" s="96"/>
      <c r="C40" s="113">
        <v>2</v>
      </c>
      <c r="D40" s="160">
        <f>IF(B40="","",VLOOKUP(B40,Sheet1!$A$1:$B$650,2,FALSE))</f>
      </c>
      <c r="E40" s="100"/>
      <c r="F40" s="97"/>
      <c r="G40" s="97"/>
      <c r="H40" s="97"/>
      <c r="I40" s="98"/>
      <c r="J40" s="117"/>
      <c r="K40" s="164"/>
      <c r="L40" s="208"/>
      <c r="M40" s="101"/>
      <c r="N40" s="56" t="e">
        <f t="shared" si="0"/>
        <v>#N/A</v>
      </c>
      <c r="O40" s="164"/>
      <c r="P40" s="210"/>
      <c r="Q40" s="101"/>
      <c r="R40" s="56" t="e">
        <f t="shared" si="1"/>
        <v>#N/A</v>
      </c>
      <c r="S40" s="164"/>
      <c r="T40" s="210"/>
      <c r="U40" s="101"/>
      <c r="V40" s="56" t="e">
        <f t="shared" si="2"/>
        <v>#N/A</v>
      </c>
      <c r="W40" s="321"/>
      <c r="Y40" s="8" t="s">
        <v>563</v>
      </c>
      <c r="Z40" s="216" t="s">
        <v>582</v>
      </c>
    </row>
    <row r="41" spans="1:26" ht="30.75" customHeight="1">
      <c r="A41" s="99">
        <v>19</v>
      </c>
      <c r="B41" s="96"/>
      <c r="C41" s="113">
        <v>2</v>
      </c>
      <c r="D41" s="160">
        <f>IF(B41="","",VLOOKUP(B41,Sheet1!$A$1:$B$650,2,FALSE))</f>
      </c>
      <c r="E41" s="100"/>
      <c r="F41" s="97"/>
      <c r="G41" s="97"/>
      <c r="H41" s="97"/>
      <c r="I41" s="98"/>
      <c r="J41" s="117"/>
      <c r="K41" s="164"/>
      <c r="L41" s="208"/>
      <c r="M41" s="101"/>
      <c r="N41" s="56" t="e">
        <f t="shared" si="0"/>
        <v>#N/A</v>
      </c>
      <c r="O41" s="164"/>
      <c r="P41" s="210"/>
      <c r="Q41" s="101"/>
      <c r="R41" s="56" t="e">
        <f t="shared" si="1"/>
        <v>#N/A</v>
      </c>
      <c r="S41" s="164"/>
      <c r="T41" s="210"/>
      <c r="U41" s="101"/>
      <c r="V41" s="56" t="e">
        <f t="shared" si="2"/>
        <v>#N/A</v>
      </c>
      <c r="W41" s="321"/>
      <c r="Y41" s="8" t="s">
        <v>564</v>
      </c>
      <c r="Z41" s="65" t="s">
        <v>575</v>
      </c>
    </row>
    <row r="42" spans="1:26" ht="30.75" customHeight="1">
      <c r="A42" s="99">
        <v>20</v>
      </c>
      <c r="B42" s="96"/>
      <c r="C42" s="113">
        <v>2</v>
      </c>
      <c r="D42" s="160">
        <f>IF(B42="","",VLOOKUP(B42,Sheet1!$A$1:$B$650,2,FALSE))</f>
      </c>
      <c r="E42" s="100"/>
      <c r="F42" s="97"/>
      <c r="G42" s="97"/>
      <c r="H42" s="97"/>
      <c r="I42" s="98"/>
      <c r="J42" s="117"/>
      <c r="K42" s="164"/>
      <c r="L42" s="208"/>
      <c r="M42" s="101"/>
      <c r="N42" s="56" t="e">
        <f t="shared" si="0"/>
        <v>#N/A</v>
      </c>
      <c r="O42" s="164"/>
      <c r="P42" s="210"/>
      <c r="Q42" s="101"/>
      <c r="R42" s="56" t="e">
        <f t="shared" si="1"/>
        <v>#N/A</v>
      </c>
      <c r="S42" s="164"/>
      <c r="T42" s="210"/>
      <c r="U42" s="101"/>
      <c r="V42" s="56" t="e">
        <f t="shared" si="2"/>
        <v>#N/A</v>
      </c>
      <c r="W42" s="321"/>
      <c r="Y42" s="8" t="s">
        <v>566</v>
      </c>
      <c r="Z42" s="65" t="s">
        <v>576</v>
      </c>
    </row>
    <row r="43" spans="1:26" ht="30.75" customHeight="1">
      <c r="A43" s="99">
        <v>21</v>
      </c>
      <c r="B43" s="96"/>
      <c r="C43" s="113">
        <v>2</v>
      </c>
      <c r="D43" s="160">
        <f>IF(B43="","",VLOOKUP(B43,Sheet1!$A$1:$B$650,2,FALSE))</f>
      </c>
      <c r="E43" s="100"/>
      <c r="F43" s="97"/>
      <c r="G43" s="97"/>
      <c r="H43" s="97"/>
      <c r="I43" s="98"/>
      <c r="J43" s="117"/>
      <c r="K43" s="164"/>
      <c r="L43" s="208"/>
      <c r="M43" s="101"/>
      <c r="N43" s="56" t="e">
        <f t="shared" si="0"/>
        <v>#N/A</v>
      </c>
      <c r="O43" s="164"/>
      <c r="P43" s="210"/>
      <c r="Q43" s="101"/>
      <c r="R43" s="56" t="e">
        <f t="shared" si="1"/>
        <v>#N/A</v>
      </c>
      <c r="S43" s="164"/>
      <c r="T43" s="210"/>
      <c r="U43" s="101"/>
      <c r="V43" s="56" t="e">
        <f t="shared" si="2"/>
        <v>#N/A</v>
      </c>
      <c r="W43" s="321"/>
      <c r="Y43" s="8" t="s">
        <v>567</v>
      </c>
      <c r="Z43" s="65" t="s">
        <v>577</v>
      </c>
    </row>
    <row r="44" spans="1:26" ht="30.75" customHeight="1">
      <c r="A44" s="99">
        <v>22</v>
      </c>
      <c r="B44" s="96"/>
      <c r="C44" s="113">
        <v>2</v>
      </c>
      <c r="D44" s="160">
        <f>IF(B44="","",VLOOKUP(B44,Sheet1!$A$1:$B$650,2,FALSE))</f>
      </c>
      <c r="E44" s="100"/>
      <c r="F44" s="97"/>
      <c r="G44" s="97"/>
      <c r="H44" s="97"/>
      <c r="I44" s="98"/>
      <c r="J44" s="117"/>
      <c r="K44" s="164"/>
      <c r="L44" s="208"/>
      <c r="M44" s="101"/>
      <c r="N44" s="56" t="e">
        <f t="shared" si="0"/>
        <v>#N/A</v>
      </c>
      <c r="O44" s="164"/>
      <c r="P44" s="210"/>
      <c r="Q44" s="101"/>
      <c r="R44" s="56" t="e">
        <f t="shared" si="1"/>
        <v>#N/A</v>
      </c>
      <c r="S44" s="164"/>
      <c r="T44" s="210"/>
      <c r="U44" s="101"/>
      <c r="V44" s="56" t="e">
        <f t="shared" si="2"/>
        <v>#N/A</v>
      </c>
      <c r="W44" s="321"/>
      <c r="Y44" s="8" t="s">
        <v>509</v>
      </c>
      <c r="Z44" s="216" t="s">
        <v>578</v>
      </c>
    </row>
    <row r="45" spans="1:26" ht="30.75" customHeight="1">
      <c r="A45" s="99">
        <v>23</v>
      </c>
      <c r="B45" s="96"/>
      <c r="C45" s="113">
        <v>2</v>
      </c>
      <c r="D45" s="160">
        <f>IF(B45="","",VLOOKUP(B45,Sheet1!$A$1:$B$650,2,FALSE))</f>
      </c>
      <c r="E45" s="100"/>
      <c r="F45" s="97"/>
      <c r="G45" s="97"/>
      <c r="H45" s="102"/>
      <c r="I45" s="98"/>
      <c r="J45" s="117"/>
      <c r="K45" s="164"/>
      <c r="L45" s="208"/>
      <c r="M45" s="101"/>
      <c r="N45" s="56" t="e">
        <f t="shared" si="0"/>
        <v>#N/A</v>
      </c>
      <c r="O45" s="164"/>
      <c r="P45" s="210"/>
      <c r="Q45" s="101"/>
      <c r="R45" s="56" t="e">
        <f t="shared" si="1"/>
        <v>#N/A</v>
      </c>
      <c r="S45" s="164"/>
      <c r="T45" s="210"/>
      <c r="U45" s="101"/>
      <c r="V45" s="56" t="e">
        <f t="shared" si="2"/>
        <v>#N/A</v>
      </c>
      <c r="W45" s="321"/>
      <c r="Y45" s="8" t="s">
        <v>799</v>
      </c>
      <c r="Z45" s="216" t="s">
        <v>801</v>
      </c>
    </row>
    <row r="46" spans="1:26" ht="30.75" customHeight="1">
      <c r="A46" s="99">
        <v>24</v>
      </c>
      <c r="B46" s="96"/>
      <c r="C46" s="113">
        <v>2</v>
      </c>
      <c r="D46" s="160">
        <f>IF(B46="","",VLOOKUP(B46,Sheet1!$A$1:$B$650,2,FALSE))</f>
      </c>
      <c r="E46" s="100"/>
      <c r="F46" s="97"/>
      <c r="G46" s="97"/>
      <c r="H46" s="97"/>
      <c r="I46" s="98"/>
      <c r="J46" s="117"/>
      <c r="K46" s="164"/>
      <c r="L46" s="208"/>
      <c r="M46" s="101"/>
      <c r="N46" s="56" t="e">
        <f t="shared" si="0"/>
        <v>#N/A</v>
      </c>
      <c r="O46" s="164"/>
      <c r="P46" s="210"/>
      <c r="Q46" s="101"/>
      <c r="R46" s="56" t="e">
        <f t="shared" si="1"/>
        <v>#N/A</v>
      </c>
      <c r="S46" s="164"/>
      <c r="T46" s="210"/>
      <c r="U46" s="101"/>
      <c r="V46" s="56" t="e">
        <f t="shared" si="2"/>
        <v>#N/A</v>
      </c>
      <c r="W46" s="321"/>
      <c r="Y46" s="8" t="s">
        <v>803</v>
      </c>
      <c r="Z46" s="216" t="s">
        <v>804</v>
      </c>
    </row>
    <row r="47" spans="1:26" ht="30.75" customHeight="1">
      <c r="A47" s="99">
        <v>25</v>
      </c>
      <c r="B47" s="96"/>
      <c r="C47" s="113">
        <v>2</v>
      </c>
      <c r="D47" s="160">
        <f>IF(B47="","",VLOOKUP(B47,Sheet1!$A$1:$B$650,2,FALSE))</f>
      </c>
      <c r="E47" s="100"/>
      <c r="F47" s="97"/>
      <c r="G47" s="97"/>
      <c r="H47" s="97"/>
      <c r="I47" s="98"/>
      <c r="J47" s="117"/>
      <c r="K47" s="164"/>
      <c r="L47" s="208"/>
      <c r="M47" s="101"/>
      <c r="N47" s="56" t="e">
        <f t="shared" si="0"/>
        <v>#N/A</v>
      </c>
      <c r="O47" s="164"/>
      <c r="P47" s="210"/>
      <c r="Q47" s="101"/>
      <c r="R47" s="56" t="e">
        <f t="shared" si="1"/>
        <v>#N/A</v>
      </c>
      <c r="S47" s="164"/>
      <c r="T47" s="210"/>
      <c r="U47" s="101"/>
      <c r="V47" s="56" t="e">
        <f t="shared" si="2"/>
        <v>#N/A</v>
      </c>
      <c r="W47" s="321"/>
      <c r="Y47" s="8" t="s">
        <v>540</v>
      </c>
      <c r="Z47" s="216" t="s">
        <v>579</v>
      </c>
    </row>
    <row r="48" spans="1:26" ht="30.75" customHeight="1">
      <c r="A48" s="99">
        <v>26</v>
      </c>
      <c r="B48" s="96"/>
      <c r="C48" s="113">
        <v>2</v>
      </c>
      <c r="D48" s="160">
        <f>IF(B48="","",VLOOKUP(B48,Sheet1!$A$1:$B$650,2,FALSE))</f>
      </c>
      <c r="E48" s="100"/>
      <c r="F48" s="97"/>
      <c r="G48" s="97"/>
      <c r="H48" s="97"/>
      <c r="I48" s="98"/>
      <c r="J48" s="117"/>
      <c r="K48" s="164"/>
      <c r="L48" s="208"/>
      <c r="M48" s="101"/>
      <c r="N48" s="56" t="e">
        <f t="shared" si="0"/>
        <v>#N/A</v>
      </c>
      <c r="O48" s="164"/>
      <c r="P48" s="210"/>
      <c r="Q48" s="101"/>
      <c r="R48" s="56" t="e">
        <f t="shared" si="1"/>
        <v>#N/A</v>
      </c>
      <c r="S48" s="164"/>
      <c r="T48" s="210"/>
      <c r="U48" s="101"/>
      <c r="V48" s="56" t="e">
        <f t="shared" si="2"/>
        <v>#N/A</v>
      </c>
      <c r="W48" s="321"/>
      <c r="Y48" s="8" t="s">
        <v>568</v>
      </c>
      <c r="Z48" s="216" t="s">
        <v>580</v>
      </c>
    </row>
    <row r="49" spans="1:26" ht="30.75" customHeight="1">
      <c r="A49" s="99">
        <v>27</v>
      </c>
      <c r="B49" s="96"/>
      <c r="C49" s="113">
        <v>2</v>
      </c>
      <c r="D49" s="160">
        <f>IF(B49="","",VLOOKUP(B49,Sheet1!$A$1:$B$650,2,FALSE))</f>
      </c>
      <c r="E49" s="100"/>
      <c r="F49" s="97"/>
      <c r="G49" s="97"/>
      <c r="H49" s="97"/>
      <c r="I49" s="98"/>
      <c r="J49" s="117"/>
      <c r="K49" s="164"/>
      <c r="L49" s="208"/>
      <c r="M49" s="101"/>
      <c r="N49" s="56" t="e">
        <f t="shared" si="0"/>
        <v>#N/A</v>
      </c>
      <c r="O49" s="164"/>
      <c r="P49" s="210"/>
      <c r="Q49" s="101"/>
      <c r="R49" s="56" t="e">
        <f t="shared" si="1"/>
        <v>#N/A</v>
      </c>
      <c r="S49" s="164"/>
      <c r="T49" s="210"/>
      <c r="U49" s="101"/>
      <c r="V49" s="56" t="e">
        <f t="shared" si="2"/>
        <v>#N/A</v>
      </c>
      <c r="W49" s="321"/>
      <c r="Z49" s="65"/>
    </row>
    <row r="50" spans="1:26" ht="30.75" customHeight="1">
      <c r="A50" s="99">
        <v>28</v>
      </c>
      <c r="B50" s="96"/>
      <c r="C50" s="113">
        <v>2</v>
      </c>
      <c r="D50" s="160">
        <f>IF(B50="","",VLOOKUP(B50,Sheet1!$A$1:$B$650,2,FALSE))</f>
      </c>
      <c r="E50" s="100"/>
      <c r="F50" s="97"/>
      <c r="G50" s="97"/>
      <c r="H50" s="97"/>
      <c r="I50" s="98"/>
      <c r="J50" s="117"/>
      <c r="K50" s="164"/>
      <c r="L50" s="208"/>
      <c r="M50" s="101"/>
      <c r="N50" s="56" t="e">
        <f t="shared" si="0"/>
        <v>#N/A</v>
      </c>
      <c r="O50" s="164"/>
      <c r="P50" s="210"/>
      <c r="Q50" s="101"/>
      <c r="R50" s="56" t="e">
        <f t="shared" si="1"/>
        <v>#N/A</v>
      </c>
      <c r="S50" s="164"/>
      <c r="T50" s="210"/>
      <c r="U50" s="101"/>
      <c r="V50" s="56" t="e">
        <f t="shared" si="2"/>
        <v>#N/A</v>
      </c>
      <c r="W50" s="321"/>
      <c r="Z50" s="65"/>
    </row>
    <row r="51" spans="1:26" ht="30.75" customHeight="1">
      <c r="A51" s="99">
        <v>29</v>
      </c>
      <c r="B51" s="103"/>
      <c r="C51" s="113">
        <v>2</v>
      </c>
      <c r="D51" s="160">
        <f>IF(B51="","",VLOOKUP(B51,Sheet1!$A$1:$B$650,2,FALSE))</f>
      </c>
      <c r="E51" s="100"/>
      <c r="F51" s="97"/>
      <c r="G51" s="97"/>
      <c r="H51" s="97"/>
      <c r="I51" s="98"/>
      <c r="J51" s="117"/>
      <c r="K51" s="164"/>
      <c r="L51" s="208"/>
      <c r="M51" s="101"/>
      <c r="N51" s="56" t="e">
        <f t="shared" si="0"/>
        <v>#N/A</v>
      </c>
      <c r="O51" s="164"/>
      <c r="P51" s="210"/>
      <c r="Q51" s="101"/>
      <c r="R51" s="56" t="e">
        <f t="shared" si="1"/>
        <v>#N/A</v>
      </c>
      <c r="S51" s="164"/>
      <c r="T51" s="210"/>
      <c r="U51" s="101"/>
      <c r="V51" s="56" t="e">
        <f t="shared" si="2"/>
        <v>#N/A</v>
      </c>
      <c r="W51" s="321"/>
      <c r="Z51" s="65"/>
    </row>
    <row r="52" spans="1:26" ht="30.75" customHeight="1" thickBot="1">
      <c r="A52" s="104">
        <v>30</v>
      </c>
      <c r="B52" s="105"/>
      <c r="C52" s="114">
        <v>2</v>
      </c>
      <c r="D52" s="165">
        <f>IF(B52="","",VLOOKUP(B52,Sheet1!$A$1:$B$650,2,FALSE))</f>
      </c>
      <c r="E52" s="106"/>
      <c r="F52" s="107"/>
      <c r="G52" s="108"/>
      <c r="H52" s="108"/>
      <c r="I52" s="161"/>
      <c r="J52" s="162"/>
      <c r="K52" s="109"/>
      <c r="L52" s="209"/>
      <c r="M52" s="110"/>
      <c r="N52" s="174" t="e">
        <f>VLOOKUP(K52,$Y$21:$Z$49,2,FALSE)</f>
        <v>#N/A</v>
      </c>
      <c r="O52" s="109"/>
      <c r="P52" s="209"/>
      <c r="Q52" s="111"/>
      <c r="R52" s="174" t="e">
        <f>VLOOKUP(O52,$Y$21:$Z$49,2,FALSE)</f>
        <v>#N/A</v>
      </c>
      <c r="S52" s="109"/>
      <c r="T52" s="209"/>
      <c r="U52" s="111"/>
      <c r="V52" s="174" t="e">
        <f>VLOOKUP(S52,$Y$21:$Z$49,2,FALSE)</f>
        <v>#N/A</v>
      </c>
      <c r="W52" s="322"/>
      <c r="Z52" s="216"/>
    </row>
    <row r="53" spans="1:26" s="30" customFormat="1" ht="20.25" customHeight="1">
      <c r="A53" s="29"/>
      <c r="B53" s="29"/>
      <c r="C53" s="29"/>
      <c r="D53" s="29"/>
      <c r="E53" s="29"/>
      <c r="F53" s="74"/>
      <c r="G53" s="74"/>
      <c r="H53" s="74"/>
      <c r="I53" s="71"/>
      <c r="J53" s="71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29"/>
      <c r="Y53" s="8"/>
      <c r="Z53" s="216"/>
    </row>
    <row r="54" ht="12.75">
      <c r="Z54" s="216"/>
    </row>
  </sheetData>
  <sheetProtection password="CF0F" sheet="1" selectLockedCells="1"/>
  <mergeCells count="30">
    <mergeCell ref="E15:G15"/>
    <mergeCell ref="E17:G17"/>
    <mergeCell ref="D11:G11"/>
    <mergeCell ref="F21:G21"/>
    <mergeCell ref="D9:E9"/>
    <mergeCell ref="M9:W9"/>
    <mergeCell ref="H17:I17"/>
    <mergeCell ref="J17:M17"/>
    <mergeCell ref="D13:D17"/>
    <mergeCell ref="H13:I13"/>
    <mergeCell ref="B9:B10"/>
    <mergeCell ref="D10:W10"/>
    <mergeCell ref="E13:G13"/>
    <mergeCell ref="E14:G14"/>
    <mergeCell ref="H16:I16"/>
    <mergeCell ref="J16:M16"/>
    <mergeCell ref="Q13:T15"/>
    <mergeCell ref="J13:O13"/>
    <mergeCell ref="H11:I11"/>
    <mergeCell ref="M11:W11"/>
    <mergeCell ref="A1:W1"/>
    <mergeCell ref="H14:I14"/>
    <mergeCell ref="J14:M14"/>
    <mergeCell ref="H15:I15"/>
    <mergeCell ref="J15:M15"/>
    <mergeCell ref="M8:W8"/>
    <mergeCell ref="C6:D6"/>
    <mergeCell ref="E6:Q6"/>
    <mergeCell ref="D8:I8"/>
    <mergeCell ref="C9:C10"/>
  </mergeCells>
  <dataValidations count="7">
    <dataValidation type="list" allowBlank="1" showInputMessage="1" showErrorMessage="1" sqref="K22:L22 P52 O22:P22 T52 S22:T22">
      <formula1>$Y$22:$Y$33</formula1>
    </dataValidation>
    <dataValidation type="list" allowBlank="1" showInputMessage="1" showErrorMessage="1" sqref="P23:P51 L23:L52 T23:T51">
      <formula1>$Y$22:$Y$34</formula1>
    </dataValidation>
    <dataValidation allowBlank="1" showInputMessage="1" showErrorMessage="1" imeMode="halfKatakana" sqref="H22:H52"/>
    <dataValidation allowBlank="1" showInputMessage="1" showErrorMessage="1" imeMode="halfAlpha" sqref="M23:M52 Q23:Q52 U23:U52"/>
    <dataValidation type="list" allowBlank="1" showInputMessage="1" showErrorMessage="1" sqref="E6">
      <formula1>$Z$6</formula1>
    </dataValidation>
    <dataValidation type="list" allowBlank="1" showInputMessage="1" showErrorMessage="1" sqref="S52 K52 O52">
      <formula1>$Y$22:$Y$46</formula1>
    </dataValidation>
    <dataValidation type="list" allowBlank="1" showInputMessage="1" showErrorMessage="1" sqref="K23:K51 O23:O51 S23:S51">
      <formula1>$Y$22:$Y$48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21.625" style="3" customWidth="1"/>
    <col min="2" max="2" width="4.375" style="3" hidden="1" customWidth="1"/>
    <col min="3" max="3" width="9.00390625" style="3" customWidth="1"/>
    <col min="4" max="4" width="11.375" style="3" customWidth="1"/>
    <col min="5" max="5" width="7.875" style="3" customWidth="1"/>
    <col min="6" max="6" width="8.25390625" style="3" customWidth="1"/>
    <col min="7" max="12" width="5.875" style="3" customWidth="1"/>
    <col min="13" max="16384" width="9.125" style="3" customWidth="1"/>
  </cols>
  <sheetData>
    <row r="1" ht="9.75" customHeight="1"/>
    <row r="2" spans="1:12" ht="25.5" customHeight="1">
      <c r="A2" s="460" t="s">
        <v>64</v>
      </c>
      <c r="B2" s="341"/>
      <c r="C2" s="341"/>
      <c r="D2" s="87"/>
      <c r="E2" s="458"/>
      <c r="F2" s="458"/>
      <c r="G2" s="459"/>
      <c r="H2" s="459"/>
      <c r="I2" s="459"/>
      <c r="J2" s="88"/>
      <c r="K2" s="88"/>
      <c r="L2" s="24"/>
    </row>
    <row r="3" spans="1:12" ht="13.5" customHeight="1" thickBot="1">
      <c r="A3" s="86"/>
      <c r="B3" s="86"/>
      <c r="C3" s="86"/>
      <c r="D3" s="86"/>
      <c r="E3" s="86"/>
      <c r="F3" s="86"/>
      <c r="H3" s="89"/>
      <c r="I3" s="89"/>
      <c r="J3" s="90"/>
      <c r="K3" s="90"/>
      <c r="L3" s="89"/>
    </row>
    <row r="4" spans="2:12" ht="25.5" customHeight="1" thickBot="1">
      <c r="B4" s="91"/>
      <c r="C4" s="137" t="s">
        <v>65</v>
      </c>
      <c r="D4" s="137" t="s">
        <v>66</v>
      </c>
      <c r="E4" s="137" t="s">
        <v>67</v>
      </c>
      <c r="F4" s="137" t="s">
        <v>68</v>
      </c>
      <c r="G4" s="138" t="s">
        <v>69</v>
      </c>
      <c r="H4" s="139" t="s">
        <v>70</v>
      </c>
      <c r="I4" s="139" t="s">
        <v>71</v>
      </c>
      <c r="J4" s="139" t="s">
        <v>72</v>
      </c>
      <c r="K4" s="139" t="s">
        <v>73</v>
      </c>
      <c r="L4" s="140" t="s">
        <v>74</v>
      </c>
    </row>
    <row r="5" spans="1:12" ht="25.5" customHeight="1" thickBot="1">
      <c r="A5" s="92" t="s">
        <v>75</v>
      </c>
      <c r="B5" s="93">
        <v>1</v>
      </c>
      <c r="C5" s="143" t="s">
        <v>591</v>
      </c>
      <c r="D5" s="143" t="s">
        <v>82</v>
      </c>
      <c r="E5" s="144">
        <v>386008</v>
      </c>
      <c r="F5" s="144" t="s">
        <v>592</v>
      </c>
      <c r="G5" s="145" t="s">
        <v>83</v>
      </c>
      <c r="H5" s="146" t="s">
        <v>84</v>
      </c>
      <c r="I5" s="146" t="s">
        <v>85</v>
      </c>
      <c r="J5" s="146" t="s">
        <v>86</v>
      </c>
      <c r="K5" s="146" t="s">
        <v>87</v>
      </c>
      <c r="L5" s="147" t="s">
        <v>88</v>
      </c>
    </row>
    <row r="6" spans="1:12" ht="25.5" customHeight="1" thickBot="1">
      <c r="A6" s="141" t="s">
        <v>76</v>
      </c>
      <c r="B6" s="94">
        <v>1</v>
      </c>
      <c r="C6" s="148"/>
      <c r="D6" s="148"/>
      <c r="E6" s="149"/>
      <c r="F6" s="149"/>
      <c r="G6" s="150"/>
      <c r="H6" s="150"/>
      <c r="I6" s="150"/>
      <c r="J6" s="150"/>
      <c r="K6" s="150"/>
      <c r="L6" s="151"/>
    </row>
    <row r="7" spans="1:12" ht="25.5" customHeight="1" thickBot="1">
      <c r="A7" s="141" t="s">
        <v>791</v>
      </c>
      <c r="B7" s="199">
        <v>1</v>
      </c>
      <c r="C7" s="200"/>
      <c r="D7" s="200"/>
      <c r="E7" s="201"/>
      <c r="F7" s="201"/>
      <c r="G7" s="202"/>
      <c r="H7" s="202"/>
      <c r="I7" s="202"/>
      <c r="J7" s="202"/>
      <c r="K7" s="202"/>
      <c r="L7" s="203"/>
    </row>
    <row r="8" spans="1:12" ht="25.5" customHeight="1" thickBot="1">
      <c r="A8" s="142" t="s">
        <v>77</v>
      </c>
      <c r="B8" s="95">
        <v>2</v>
      </c>
      <c r="C8" s="152"/>
      <c r="D8" s="152"/>
      <c r="E8" s="153"/>
      <c r="F8" s="154"/>
      <c r="G8" s="202"/>
      <c r="H8" s="202"/>
      <c r="I8" s="202"/>
      <c r="J8" s="202"/>
      <c r="K8" s="202"/>
      <c r="L8" s="203"/>
    </row>
    <row r="9" spans="1:12" ht="25.5" customHeight="1" thickBot="1">
      <c r="A9" s="142" t="s">
        <v>792</v>
      </c>
      <c r="B9" s="95">
        <v>2</v>
      </c>
      <c r="C9" s="152"/>
      <c r="D9" s="152"/>
      <c r="E9" s="153"/>
      <c r="F9" s="154"/>
      <c r="G9" s="155"/>
      <c r="H9" s="155"/>
      <c r="I9" s="155"/>
      <c r="J9" s="155"/>
      <c r="K9" s="155"/>
      <c r="L9" s="156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22">
      <selection activeCell="G5" sqref="A1:IV16384"/>
    </sheetView>
  </sheetViews>
  <sheetFormatPr defaultColWidth="10.25390625" defaultRowHeight="12.75"/>
  <cols>
    <col min="1" max="1" width="9.75390625" style="276" bestFit="1" customWidth="1"/>
    <col min="2" max="2" width="18.875" style="276" customWidth="1"/>
    <col min="3" max="3" width="26.125" style="276" customWidth="1"/>
    <col min="4" max="4" width="9.75390625" style="276" bestFit="1" customWidth="1"/>
    <col min="5" max="5" width="18.875" style="276" customWidth="1"/>
    <col min="6" max="6" width="26.125" style="276" customWidth="1"/>
    <col min="7" max="7" width="10.25390625" style="264" customWidth="1"/>
    <col min="8" max="8" width="16.125" style="264" bestFit="1" customWidth="1"/>
    <col min="9" max="9" width="28.75390625" style="264" customWidth="1"/>
    <col min="10" max="10" width="10.25390625" style="264" customWidth="1"/>
    <col min="11" max="11" width="18.625" style="264" customWidth="1"/>
    <col min="12" max="12" width="18.25390625" style="264" customWidth="1"/>
    <col min="13" max="13" width="10.25390625" style="264" customWidth="1"/>
    <col min="14" max="14" width="16.125" style="264" bestFit="1" customWidth="1"/>
    <col min="15" max="15" width="28.75390625" style="264" customWidth="1"/>
    <col min="16" max="16" width="10.25390625" style="276" customWidth="1"/>
    <col min="17" max="17" width="18.875" style="276" customWidth="1"/>
    <col min="18" max="19" width="10.25390625" style="276" customWidth="1"/>
    <col min="20" max="25" width="0" style="276" hidden="1" customWidth="1"/>
    <col min="26" max="16384" width="10.25390625" style="276" customWidth="1"/>
  </cols>
  <sheetData>
    <row r="1" spans="1:17" s="264" customFormat="1" ht="21.75" customHeight="1" thickBot="1">
      <c r="A1" s="461" t="s">
        <v>1024</v>
      </c>
      <c r="B1" s="462"/>
      <c r="C1" s="463"/>
      <c r="D1" s="461" t="s">
        <v>1025</v>
      </c>
      <c r="E1" s="462"/>
      <c r="F1" s="463"/>
      <c r="G1" s="461" t="s">
        <v>92</v>
      </c>
      <c r="H1" s="462"/>
      <c r="I1" s="463"/>
      <c r="J1" s="461" t="s">
        <v>93</v>
      </c>
      <c r="K1" s="462"/>
      <c r="L1" s="463"/>
      <c r="M1" s="461" t="s">
        <v>600</v>
      </c>
      <c r="N1" s="462"/>
      <c r="O1" s="463"/>
      <c r="P1" s="461" t="s">
        <v>1265</v>
      </c>
      <c r="Q1" s="463"/>
    </row>
    <row r="2" spans="1:19" ht="13.5">
      <c r="A2" s="265">
        <v>380000</v>
      </c>
      <c r="B2" s="266" t="s">
        <v>123</v>
      </c>
      <c r="C2" s="267" t="s">
        <v>124</v>
      </c>
      <c r="D2" s="265">
        <v>490010</v>
      </c>
      <c r="E2" s="266" t="s">
        <v>1026</v>
      </c>
      <c r="F2" s="267" t="s">
        <v>1027</v>
      </c>
      <c r="G2" s="268">
        <v>383001</v>
      </c>
      <c r="H2" s="269" t="s">
        <v>1525</v>
      </c>
      <c r="I2" s="270" t="s">
        <v>95</v>
      </c>
      <c r="J2" s="271">
        <v>385001</v>
      </c>
      <c r="K2" s="272" t="s">
        <v>1539</v>
      </c>
      <c r="L2" s="273" t="s">
        <v>1269</v>
      </c>
      <c r="M2" s="271">
        <v>387501</v>
      </c>
      <c r="N2" s="272" t="s">
        <v>610</v>
      </c>
      <c r="O2" s="273" t="s">
        <v>611</v>
      </c>
      <c r="P2" s="274">
        <v>40000</v>
      </c>
      <c r="Q2" s="275" t="s">
        <v>1398</v>
      </c>
      <c r="R2"/>
      <c r="S2"/>
    </row>
    <row r="3" spans="1:20" ht="13.5">
      <c r="A3" s="277">
        <v>380001</v>
      </c>
      <c r="B3" s="278" t="s">
        <v>127</v>
      </c>
      <c r="C3" s="279" t="s">
        <v>128</v>
      </c>
      <c r="D3" s="277">
        <v>490016</v>
      </c>
      <c r="E3" s="278" t="s">
        <v>404</v>
      </c>
      <c r="F3" s="279" t="s">
        <v>405</v>
      </c>
      <c r="G3" s="280">
        <v>383091</v>
      </c>
      <c r="H3" s="281" t="s">
        <v>1526</v>
      </c>
      <c r="I3" s="282" t="s">
        <v>97</v>
      </c>
      <c r="J3" s="283">
        <v>385002</v>
      </c>
      <c r="K3" s="281" t="s">
        <v>638</v>
      </c>
      <c r="L3" s="284" t="s">
        <v>98</v>
      </c>
      <c r="M3" s="283">
        <v>387502</v>
      </c>
      <c r="N3" s="281" t="s">
        <v>1168</v>
      </c>
      <c r="O3" s="284" t="s">
        <v>1168</v>
      </c>
      <c r="P3" s="285">
        <v>70001</v>
      </c>
      <c r="Q3" s="286" t="s">
        <v>1140</v>
      </c>
      <c r="R3"/>
      <c r="S3"/>
      <c r="T3" s="276" t="str">
        <f aca="true" t="shared" si="0" ref="T3:T66">H7&amp;"高"</f>
        <v>土居高高</v>
      </c>
    </row>
    <row r="4" spans="1:22" ht="13.5">
      <c r="A4" s="277">
        <v>380003</v>
      </c>
      <c r="B4" s="278" t="s">
        <v>131</v>
      </c>
      <c r="C4" s="279" t="s">
        <v>132</v>
      </c>
      <c r="D4" s="277">
        <v>490024</v>
      </c>
      <c r="E4" s="278" t="s">
        <v>1028</v>
      </c>
      <c r="F4" s="279" t="s">
        <v>1029</v>
      </c>
      <c r="G4" s="280">
        <v>383092</v>
      </c>
      <c r="H4" s="281" t="s">
        <v>1527</v>
      </c>
      <c r="I4" s="282" t="s">
        <v>100</v>
      </c>
      <c r="J4" s="283">
        <v>385003</v>
      </c>
      <c r="K4" s="281" t="s">
        <v>639</v>
      </c>
      <c r="L4" s="284" t="s">
        <v>101</v>
      </c>
      <c r="M4" s="283">
        <v>387503</v>
      </c>
      <c r="N4" s="281" t="s">
        <v>1120</v>
      </c>
      <c r="O4" s="284" t="s">
        <v>1120</v>
      </c>
      <c r="P4" s="285">
        <v>130000</v>
      </c>
      <c r="Q4" s="286" t="s">
        <v>1400</v>
      </c>
      <c r="R4"/>
      <c r="S4"/>
      <c r="T4" s="276" t="str">
        <f t="shared" si="0"/>
        <v>新居浜東高高</v>
      </c>
      <c r="V4" s="276" t="str">
        <f>K4&amp;"中"</f>
        <v>雄新中中</v>
      </c>
    </row>
    <row r="5" spans="1:22" ht="13.5">
      <c r="A5" s="277">
        <v>380005</v>
      </c>
      <c r="B5" s="278" t="s">
        <v>134</v>
      </c>
      <c r="C5" s="279" t="s">
        <v>135</v>
      </c>
      <c r="D5" s="277">
        <v>490025</v>
      </c>
      <c r="E5" s="278" t="s">
        <v>1030</v>
      </c>
      <c r="F5" s="279" t="s">
        <v>1031</v>
      </c>
      <c r="G5" s="280">
        <v>383101</v>
      </c>
      <c r="H5" s="281" t="s">
        <v>640</v>
      </c>
      <c r="I5" s="282" t="s">
        <v>103</v>
      </c>
      <c r="J5" s="283">
        <v>385004</v>
      </c>
      <c r="K5" s="281" t="s">
        <v>1651</v>
      </c>
      <c r="L5" s="284" t="s">
        <v>104</v>
      </c>
      <c r="M5" s="283">
        <v>387504</v>
      </c>
      <c r="N5" s="281" t="s">
        <v>1355</v>
      </c>
      <c r="O5" s="284" t="s">
        <v>1355</v>
      </c>
      <c r="P5" s="285">
        <v>140001</v>
      </c>
      <c r="Q5" s="286" t="s">
        <v>933</v>
      </c>
      <c r="R5"/>
      <c r="S5"/>
      <c r="T5" s="276" t="str">
        <f t="shared" si="0"/>
        <v>新居浜西高高</v>
      </c>
      <c r="V5" s="276" t="str">
        <f aca="true" t="shared" si="1" ref="V5:V68">K5&amp;"中"</f>
        <v>勝山中中</v>
      </c>
    </row>
    <row r="6" spans="1:22" ht="13.5">
      <c r="A6" s="277">
        <v>380006</v>
      </c>
      <c r="B6" s="278" t="s">
        <v>137</v>
      </c>
      <c r="C6" s="279" t="s">
        <v>138</v>
      </c>
      <c r="D6" s="277">
        <v>490034</v>
      </c>
      <c r="E6" s="278" t="s">
        <v>406</v>
      </c>
      <c r="F6" s="279" t="s">
        <v>407</v>
      </c>
      <c r="G6" s="280">
        <v>383102</v>
      </c>
      <c r="H6" s="281" t="s">
        <v>642</v>
      </c>
      <c r="I6" s="282" t="s">
        <v>106</v>
      </c>
      <c r="J6" s="283">
        <v>385006</v>
      </c>
      <c r="K6" s="281" t="s">
        <v>643</v>
      </c>
      <c r="L6" s="284" t="s">
        <v>107</v>
      </c>
      <c r="M6" s="283">
        <v>387505</v>
      </c>
      <c r="N6" s="281" t="s">
        <v>1174</v>
      </c>
      <c r="O6" s="284" t="s">
        <v>1122</v>
      </c>
      <c r="P6" s="285">
        <v>140002</v>
      </c>
      <c r="Q6" s="286" t="s">
        <v>1402</v>
      </c>
      <c r="R6"/>
      <c r="S6"/>
      <c r="T6" s="276" t="str">
        <f t="shared" si="0"/>
        <v>新居浜南高高</v>
      </c>
      <c r="V6" s="276" t="str">
        <f t="shared" si="1"/>
        <v>松山南中中</v>
      </c>
    </row>
    <row r="7" spans="1:22" ht="13.5">
      <c r="A7" s="277">
        <v>380008</v>
      </c>
      <c r="B7" s="278" t="s">
        <v>141</v>
      </c>
      <c r="C7" s="279" t="s">
        <v>142</v>
      </c>
      <c r="D7" s="277">
        <v>490051</v>
      </c>
      <c r="E7" s="278" t="s">
        <v>1273</v>
      </c>
      <c r="F7" s="279" t="s">
        <v>1274</v>
      </c>
      <c r="G7" s="280">
        <v>383103</v>
      </c>
      <c r="H7" s="281" t="s">
        <v>644</v>
      </c>
      <c r="I7" s="282" t="s">
        <v>109</v>
      </c>
      <c r="J7" s="283">
        <v>385007</v>
      </c>
      <c r="K7" s="281" t="s">
        <v>645</v>
      </c>
      <c r="L7" s="284" t="s">
        <v>110</v>
      </c>
      <c r="M7" s="283">
        <v>387506</v>
      </c>
      <c r="N7" s="281" t="s">
        <v>1112</v>
      </c>
      <c r="O7" s="284" t="s">
        <v>1113</v>
      </c>
      <c r="P7" s="285">
        <v>140003</v>
      </c>
      <c r="Q7" s="286" t="s">
        <v>1404</v>
      </c>
      <c r="R7"/>
      <c r="S7"/>
      <c r="T7" s="276" t="str">
        <f t="shared" si="0"/>
        <v>新居浜工高高</v>
      </c>
      <c r="V7" s="276" t="str">
        <f t="shared" si="1"/>
        <v>松山西中中</v>
      </c>
    </row>
    <row r="8" spans="1:22" ht="13.5">
      <c r="A8" s="277">
        <v>380009</v>
      </c>
      <c r="B8" s="278" t="s">
        <v>145</v>
      </c>
      <c r="C8" s="279" t="s">
        <v>146</v>
      </c>
      <c r="D8" s="277">
        <v>490053</v>
      </c>
      <c r="E8" s="278" t="s">
        <v>1032</v>
      </c>
      <c r="F8" s="279" t="s">
        <v>1033</v>
      </c>
      <c r="G8" s="280">
        <v>383104</v>
      </c>
      <c r="H8" s="281" t="s">
        <v>646</v>
      </c>
      <c r="I8" s="282" t="s">
        <v>112</v>
      </c>
      <c r="J8" s="283">
        <v>385008</v>
      </c>
      <c r="K8" s="281" t="s">
        <v>647</v>
      </c>
      <c r="L8" s="284" t="s">
        <v>113</v>
      </c>
      <c r="M8" s="283">
        <v>387507</v>
      </c>
      <c r="N8" s="281" t="s">
        <v>1369</v>
      </c>
      <c r="O8" s="284" t="s">
        <v>1369</v>
      </c>
      <c r="P8" s="285">
        <v>140004</v>
      </c>
      <c r="Q8" s="286" t="s">
        <v>1406</v>
      </c>
      <c r="R8"/>
      <c r="S8"/>
      <c r="T8" s="276" t="str">
        <f t="shared" si="0"/>
        <v>西条高高</v>
      </c>
      <c r="V8" s="276" t="str">
        <f t="shared" si="1"/>
        <v>道後中中</v>
      </c>
    </row>
    <row r="9" spans="1:22" ht="13.5">
      <c r="A9" s="277">
        <v>380014</v>
      </c>
      <c r="B9" s="278" t="s">
        <v>149</v>
      </c>
      <c r="C9" s="279" t="s">
        <v>150</v>
      </c>
      <c r="D9" s="277">
        <v>490058</v>
      </c>
      <c r="E9" s="278" t="s">
        <v>1034</v>
      </c>
      <c r="F9" s="279" t="s">
        <v>1035</v>
      </c>
      <c r="G9" s="280">
        <v>383105</v>
      </c>
      <c r="H9" s="281" t="s">
        <v>648</v>
      </c>
      <c r="I9" s="282" t="s">
        <v>115</v>
      </c>
      <c r="J9" s="283">
        <v>385009</v>
      </c>
      <c r="K9" s="281" t="s">
        <v>649</v>
      </c>
      <c r="L9" s="284" t="s">
        <v>116</v>
      </c>
      <c r="M9" s="283">
        <v>387508</v>
      </c>
      <c r="N9" s="281" t="s">
        <v>1556</v>
      </c>
      <c r="O9" s="284" t="s">
        <v>1557</v>
      </c>
      <c r="P9" s="285">
        <v>140005</v>
      </c>
      <c r="Q9" s="286" t="s">
        <v>1407</v>
      </c>
      <c r="R9"/>
      <c r="S9"/>
      <c r="T9" s="276" t="str">
        <f t="shared" si="0"/>
        <v>西条農高高</v>
      </c>
      <c r="V9" s="276" t="str">
        <f t="shared" si="1"/>
        <v>鴨川中中</v>
      </c>
    </row>
    <row r="10" spans="1:22" ht="13.5">
      <c r="A10" s="277">
        <v>380019</v>
      </c>
      <c r="B10" s="278" t="s">
        <v>153</v>
      </c>
      <c r="C10" s="279" t="s">
        <v>154</v>
      </c>
      <c r="D10" s="277">
        <v>490062</v>
      </c>
      <c r="E10" s="278" t="s">
        <v>408</v>
      </c>
      <c r="F10" s="279" t="s">
        <v>409</v>
      </c>
      <c r="G10" s="280">
        <v>383106</v>
      </c>
      <c r="H10" s="281" t="s">
        <v>650</v>
      </c>
      <c r="I10" s="282" t="s">
        <v>118</v>
      </c>
      <c r="J10" s="283">
        <v>385010</v>
      </c>
      <c r="K10" s="281" t="s">
        <v>651</v>
      </c>
      <c r="L10" s="284" t="s">
        <v>119</v>
      </c>
      <c r="M10" s="283">
        <v>387509</v>
      </c>
      <c r="N10" s="281" t="s">
        <v>1365</v>
      </c>
      <c r="O10" s="284" t="s">
        <v>1558</v>
      </c>
      <c r="P10" s="285">
        <v>140006</v>
      </c>
      <c r="Q10" s="286" t="s">
        <v>1142</v>
      </c>
      <c r="R10"/>
      <c r="S10"/>
      <c r="T10" s="276" t="str">
        <f t="shared" si="0"/>
        <v>小松高高</v>
      </c>
      <c r="V10" s="276" t="str">
        <f t="shared" si="1"/>
        <v>内宮中中</v>
      </c>
    </row>
    <row r="11" spans="1:22" ht="13.5">
      <c r="A11" s="277">
        <v>380020</v>
      </c>
      <c r="B11" s="278" t="s">
        <v>940</v>
      </c>
      <c r="C11" s="279" t="s">
        <v>157</v>
      </c>
      <c r="D11" s="277">
        <v>490064</v>
      </c>
      <c r="E11" s="278" t="s">
        <v>1036</v>
      </c>
      <c r="F11" s="279" t="s">
        <v>1037</v>
      </c>
      <c r="G11" s="280">
        <v>383107</v>
      </c>
      <c r="H11" s="281" t="s">
        <v>652</v>
      </c>
      <c r="I11" s="282" t="s">
        <v>121</v>
      </c>
      <c r="J11" s="283">
        <v>385011</v>
      </c>
      <c r="K11" s="281" t="s">
        <v>653</v>
      </c>
      <c r="L11" s="284" t="s">
        <v>122</v>
      </c>
      <c r="M11" s="283">
        <v>387510</v>
      </c>
      <c r="N11" s="281" t="s">
        <v>932</v>
      </c>
      <c r="O11" s="284" t="s">
        <v>932</v>
      </c>
      <c r="P11" s="285">
        <v>180081</v>
      </c>
      <c r="Q11" s="286" t="s">
        <v>1409</v>
      </c>
      <c r="R11"/>
      <c r="S11"/>
      <c r="T11" s="276" t="str">
        <f t="shared" si="0"/>
        <v>東予高高</v>
      </c>
      <c r="V11" s="276" t="str">
        <f t="shared" si="1"/>
        <v>三津浜中中</v>
      </c>
    </row>
    <row r="12" spans="1:22" ht="13.5">
      <c r="A12" s="277">
        <v>380021</v>
      </c>
      <c r="B12" s="278" t="s">
        <v>160</v>
      </c>
      <c r="C12" s="279" t="s">
        <v>161</v>
      </c>
      <c r="D12" s="277">
        <v>490066</v>
      </c>
      <c r="E12" s="278" t="s">
        <v>410</v>
      </c>
      <c r="F12" s="279" t="s">
        <v>411</v>
      </c>
      <c r="G12" s="280">
        <v>383108</v>
      </c>
      <c r="H12" s="281" t="s">
        <v>654</v>
      </c>
      <c r="I12" s="282" t="s">
        <v>125</v>
      </c>
      <c r="J12" s="283">
        <v>385013</v>
      </c>
      <c r="K12" s="281" t="s">
        <v>655</v>
      </c>
      <c r="L12" s="284" t="s">
        <v>126</v>
      </c>
      <c r="M12" s="283">
        <v>387511</v>
      </c>
      <c r="N12" s="281" t="s">
        <v>1326</v>
      </c>
      <c r="O12" s="284" t="s">
        <v>1326</v>
      </c>
      <c r="P12" s="285">
        <v>210001</v>
      </c>
      <c r="Q12" s="286" t="s">
        <v>934</v>
      </c>
      <c r="R12"/>
      <c r="S12"/>
      <c r="T12" s="276" t="str">
        <f t="shared" si="0"/>
        <v>丹原高高</v>
      </c>
      <c r="V12" s="276" t="str">
        <f t="shared" si="1"/>
        <v>垣生中中</v>
      </c>
    </row>
    <row r="13" spans="1:22" ht="13.5">
      <c r="A13" s="277">
        <v>380022</v>
      </c>
      <c r="B13" s="278" t="s">
        <v>164</v>
      </c>
      <c r="C13" s="279" t="s">
        <v>165</v>
      </c>
      <c r="D13" s="277">
        <v>490068</v>
      </c>
      <c r="E13" s="278" t="s">
        <v>412</v>
      </c>
      <c r="F13" s="279" t="s">
        <v>413</v>
      </c>
      <c r="G13" s="280">
        <v>383109</v>
      </c>
      <c r="H13" s="281" t="s">
        <v>656</v>
      </c>
      <c r="I13" s="282" t="s">
        <v>129</v>
      </c>
      <c r="J13" s="283">
        <v>385014</v>
      </c>
      <c r="K13" s="281" t="s">
        <v>657</v>
      </c>
      <c r="L13" s="284" t="s">
        <v>130</v>
      </c>
      <c r="M13" s="283">
        <v>388001</v>
      </c>
      <c r="N13" s="281" t="s">
        <v>1268</v>
      </c>
      <c r="O13" s="284" t="s">
        <v>601</v>
      </c>
      <c r="P13" s="285">
        <v>220000</v>
      </c>
      <c r="Q13" s="286" t="s">
        <v>1411</v>
      </c>
      <c r="R13"/>
      <c r="S13"/>
      <c r="T13" s="276" t="str">
        <f t="shared" si="0"/>
        <v>今治西高高</v>
      </c>
      <c r="V13" s="276" t="str">
        <f t="shared" si="1"/>
        <v>津田中中</v>
      </c>
    </row>
    <row r="14" spans="1:22" ht="13.5">
      <c r="A14" s="277">
        <v>380023</v>
      </c>
      <c r="B14" s="278" t="s">
        <v>168</v>
      </c>
      <c r="C14" s="279" t="s">
        <v>169</v>
      </c>
      <c r="D14" s="277">
        <v>490069</v>
      </c>
      <c r="E14" s="278" t="s">
        <v>1038</v>
      </c>
      <c r="F14" s="279" t="s">
        <v>1039</v>
      </c>
      <c r="G14" s="280">
        <v>383110</v>
      </c>
      <c r="H14" s="281" t="s">
        <v>658</v>
      </c>
      <c r="I14" s="282" t="s">
        <v>37</v>
      </c>
      <c r="J14" s="283">
        <v>385018</v>
      </c>
      <c r="K14" s="281" t="s">
        <v>659</v>
      </c>
      <c r="L14" s="284" t="s">
        <v>133</v>
      </c>
      <c r="M14" s="283">
        <v>388002</v>
      </c>
      <c r="N14" s="281" t="s">
        <v>1270</v>
      </c>
      <c r="O14" s="284" t="s">
        <v>602</v>
      </c>
      <c r="P14" s="285">
        <v>220001</v>
      </c>
      <c r="Q14" s="286" t="s">
        <v>1413</v>
      </c>
      <c r="R14"/>
      <c r="S14"/>
      <c r="T14" s="276" t="str">
        <f t="shared" si="0"/>
        <v>今治南高高</v>
      </c>
      <c r="V14" s="276" t="str">
        <f t="shared" si="1"/>
        <v>余土中中</v>
      </c>
    </row>
    <row r="15" spans="1:22" ht="13.5">
      <c r="A15" s="277">
        <v>380026</v>
      </c>
      <c r="B15" s="278" t="s">
        <v>171</v>
      </c>
      <c r="C15" s="279" t="s">
        <v>172</v>
      </c>
      <c r="D15" s="277">
        <v>490070</v>
      </c>
      <c r="E15" s="278" t="s">
        <v>1278</v>
      </c>
      <c r="F15" s="279" t="s">
        <v>1279</v>
      </c>
      <c r="G15" s="280">
        <v>383111</v>
      </c>
      <c r="H15" s="281" t="s">
        <v>660</v>
      </c>
      <c r="I15" s="282" t="s">
        <v>136</v>
      </c>
      <c r="J15" s="283">
        <v>385020</v>
      </c>
      <c r="K15" s="281" t="s">
        <v>1179</v>
      </c>
      <c r="L15" s="284" t="s">
        <v>1177</v>
      </c>
      <c r="M15" s="283">
        <v>388003</v>
      </c>
      <c r="N15" s="281" t="s">
        <v>603</v>
      </c>
      <c r="O15" s="282" t="s">
        <v>604</v>
      </c>
      <c r="P15" s="285">
        <v>220002</v>
      </c>
      <c r="Q15" s="286" t="s">
        <v>934</v>
      </c>
      <c r="R15"/>
      <c r="S15"/>
      <c r="T15" s="276" t="str">
        <f t="shared" si="0"/>
        <v>今治北高高</v>
      </c>
      <c r="V15" s="276" t="str">
        <f t="shared" si="1"/>
        <v>日浦中中</v>
      </c>
    </row>
    <row r="16" spans="1:22" ht="13.5">
      <c r="A16" s="277">
        <v>380027</v>
      </c>
      <c r="B16" s="278" t="s">
        <v>174</v>
      </c>
      <c r="C16" s="279" t="s">
        <v>175</v>
      </c>
      <c r="D16" s="277">
        <v>490075</v>
      </c>
      <c r="E16" s="278" t="s">
        <v>414</v>
      </c>
      <c r="F16" s="279" t="s">
        <v>415</v>
      </c>
      <c r="G16" s="280">
        <v>383112</v>
      </c>
      <c r="H16" s="281" t="s">
        <v>661</v>
      </c>
      <c r="I16" s="282" t="s">
        <v>139</v>
      </c>
      <c r="J16" s="283">
        <v>385021</v>
      </c>
      <c r="K16" s="281" t="s">
        <v>662</v>
      </c>
      <c r="L16" s="284" t="s">
        <v>140</v>
      </c>
      <c r="M16" s="283">
        <v>388004</v>
      </c>
      <c r="N16" s="281" t="s">
        <v>1271</v>
      </c>
      <c r="O16" s="282" t="s">
        <v>605</v>
      </c>
      <c r="P16" s="285">
        <v>250000</v>
      </c>
      <c r="Q16" s="286" t="s">
        <v>1016</v>
      </c>
      <c r="R16"/>
      <c r="S16"/>
      <c r="T16" s="276" t="str">
        <f t="shared" si="0"/>
        <v>今治工高高</v>
      </c>
      <c r="V16" s="276" t="str">
        <f t="shared" si="1"/>
        <v>久米中中</v>
      </c>
    </row>
    <row r="17" spans="1:22" ht="13.5">
      <c r="A17" s="277">
        <v>380028</v>
      </c>
      <c r="B17" s="278" t="s">
        <v>178</v>
      </c>
      <c r="C17" s="279" t="s">
        <v>179</v>
      </c>
      <c r="D17" s="277">
        <v>490096</v>
      </c>
      <c r="E17" s="278" t="s">
        <v>966</v>
      </c>
      <c r="F17" s="279" t="s">
        <v>416</v>
      </c>
      <c r="G17" s="280">
        <v>383113</v>
      </c>
      <c r="H17" s="281" t="s">
        <v>663</v>
      </c>
      <c r="I17" s="282" t="s">
        <v>143</v>
      </c>
      <c r="J17" s="283">
        <v>385022</v>
      </c>
      <c r="K17" s="281" t="s">
        <v>664</v>
      </c>
      <c r="L17" s="284" t="s">
        <v>144</v>
      </c>
      <c r="M17" s="283">
        <v>388005</v>
      </c>
      <c r="N17" s="281" t="s">
        <v>1272</v>
      </c>
      <c r="O17" s="282" t="s">
        <v>606</v>
      </c>
      <c r="P17" s="285">
        <v>250001</v>
      </c>
      <c r="Q17" s="286" t="s">
        <v>1416</v>
      </c>
      <c r="R17"/>
      <c r="S17"/>
      <c r="T17" s="276" t="str">
        <f t="shared" si="0"/>
        <v>大島高高</v>
      </c>
      <c r="V17" s="276" t="str">
        <f t="shared" si="1"/>
        <v>南第二中中</v>
      </c>
    </row>
    <row r="18" spans="1:22" ht="13.5">
      <c r="A18" s="277">
        <v>380029</v>
      </c>
      <c r="B18" s="278" t="s">
        <v>181</v>
      </c>
      <c r="C18" s="279" t="s">
        <v>182</v>
      </c>
      <c r="D18" s="277">
        <v>491040</v>
      </c>
      <c r="E18" s="278" t="s">
        <v>1282</v>
      </c>
      <c r="F18" s="279" t="s">
        <v>1283</v>
      </c>
      <c r="G18" s="280">
        <v>383114</v>
      </c>
      <c r="H18" s="281" t="s">
        <v>665</v>
      </c>
      <c r="I18" s="282" t="s">
        <v>147</v>
      </c>
      <c r="J18" s="283">
        <v>385023</v>
      </c>
      <c r="K18" s="281" t="s">
        <v>666</v>
      </c>
      <c r="L18" s="284" t="s">
        <v>148</v>
      </c>
      <c r="M18" s="283">
        <v>388006</v>
      </c>
      <c r="N18" s="281" t="s">
        <v>607</v>
      </c>
      <c r="O18" s="282" t="s">
        <v>608</v>
      </c>
      <c r="P18" s="285">
        <v>270001</v>
      </c>
      <c r="Q18" s="286" t="s">
        <v>1418</v>
      </c>
      <c r="R18"/>
      <c r="S18"/>
      <c r="T18" s="276" t="str">
        <f t="shared" si="0"/>
        <v>今西伯方高高</v>
      </c>
      <c r="V18" s="276" t="str">
        <f t="shared" si="1"/>
        <v>小野中中</v>
      </c>
    </row>
    <row r="19" spans="1:22" ht="13.5">
      <c r="A19" s="277">
        <v>380034</v>
      </c>
      <c r="B19" s="278" t="s">
        <v>184</v>
      </c>
      <c r="C19" s="279" t="s">
        <v>185</v>
      </c>
      <c r="D19" s="277">
        <v>492051</v>
      </c>
      <c r="E19" s="278" t="s">
        <v>1284</v>
      </c>
      <c r="F19" s="279" t="s">
        <v>1285</v>
      </c>
      <c r="G19" s="280">
        <v>383115</v>
      </c>
      <c r="H19" s="281" t="s">
        <v>667</v>
      </c>
      <c r="I19" s="282" t="s">
        <v>151</v>
      </c>
      <c r="J19" s="283">
        <v>385024</v>
      </c>
      <c r="K19" s="281" t="s">
        <v>668</v>
      </c>
      <c r="L19" s="284" t="s">
        <v>152</v>
      </c>
      <c r="M19" s="283">
        <v>388007</v>
      </c>
      <c r="N19" s="281" t="s">
        <v>1275</v>
      </c>
      <c r="O19" s="282" t="s">
        <v>609</v>
      </c>
      <c r="P19" s="285">
        <v>270003</v>
      </c>
      <c r="Q19" s="286" t="s">
        <v>1143</v>
      </c>
      <c r="R19"/>
      <c r="S19"/>
      <c r="T19" s="276" t="str">
        <f t="shared" si="0"/>
        <v>弓削高高</v>
      </c>
      <c r="V19" s="276" t="str">
        <f t="shared" si="1"/>
        <v>久谷中中</v>
      </c>
    </row>
    <row r="20" spans="1:22" ht="13.5">
      <c r="A20" s="277">
        <v>380035</v>
      </c>
      <c r="B20" s="278" t="s">
        <v>187</v>
      </c>
      <c r="C20" s="279" t="s">
        <v>188</v>
      </c>
      <c r="D20" s="277">
        <v>492062</v>
      </c>
      <c r="E20" s="278" t="s">
        <v>967</v>
      </c>
      <c r="F20" s="279" t="s">
        <v>417</v>
      </c>
      <c r="G20" s="280">
        <v>383116</v>
      </c>
      <c r="H20" s="281" t="s">
        <v>669</v>
      </c>
      <c r="I20" s="282" t="s">
        <v>155</v>
      </c>
      <c r="J20" s="283">
        <v>385025</v>
      </c>
      <c r="K20" s="281" t="s">
        <v>670</v>
      </c>
      <c r="L20" s="284" t="s">
        <v>156</v>
      </c>
      <c r="M20" s="283">
        <v>388008</v>
      </c>
      <c r="N20" s="281" t="s">
        <v>1276</v>
      </c>
      <c r="O20" s="282" t="s">
        <v>1120</v>
      </c>
      <c r="P20" s="285">
        <v>270642</v>
      </c>
      <c r="Q20" s="286" t="s">
        <v>1419</v>
      </c>
      <c r="R20"/>
      <c r="S20"/>
      <c r="T20" s="276" t="str">
        <f t="shared" si="0"/>
        <v>今北大三島高高</v>
      </c>
      <c r="V20" s="276" t="str">
        <f t="shared" si="1"/>
        <v>桑原中中</v>
      </c>
    </row>
    <row r="21" spans="1:22" ht="13.5">
      <c r="A21" s="277">
        <v>380036</v>
      </c>
      <c r="B21" s="278" t="s">
        <v>941</v>
      </c>
      <c r="C21" s="279" t="s">
        <v>190</v>
      </c>
      <c r="D21" s="277">
        <v>492085</v>
      </c>
      <c r="E21" s="278" t="s">
        <v>418</v>
      </c>
      <c r="F21" s="279" t="s">
        <v>419</v>
      </c>
      <c r="G21" s="280">
        <v>383117</v>
      </c>
      <c r="H21" s="281" t="s">
        <v>671</v>
      </c>
      <c r="I21" s="282" t="s">
        <v>158</v>
      </c>
      <c r="J21" s="283">
        <v>385026</v>
      </c>
      <c r="K21" s="281" t="s">
        <v>672</v>
      </c>
      <c r="L21" s="284" t="s">
        <v>159</v>
      </c>
      <c r="M21" s="283">
        <v>388009</v>
      </c>
      <c r="N21" s="281" t="s">
        <v>1277</v>
      </c>
      <c r="O21" s="282" t="s">
        <v>611</v>
      </c>
      <c r="P21" s="285">
        <v>270891</v>
      </c>
      <c r="Q21" s="286" t="s">
        <v>1144</v>
      </c>
      <c r="R21"/>
      <c r="S21"/>
      <c r="T21" s="276" t="str">
        <f t="shared" si="0"/>
        <v>北条高高</v>
      </c>
      <c r="V21" s="276" t="str">
        <f t="shared" si="1"/>
        <v>椿中中</v>
      </c>
    </row>
    <row r="22" spans="1:22" ht="13.5">
      <c r="A22" s="277">
        <v>380037</v>
      </c>
      <c r="B22" s="278" t="s">
        <v>192</v>
      </c>
      <c r="C22" s="279" t="s">
        <v>193</v>
      </c>
      <c r="D22" s="277">
        <v>492092</v>
      </c>
      <c r="E22" s="278" t="s">
        <v>1040</v>
      </c>
      <c r="F22" s="279" t="s">
        <v>1041</v>
      </c>
      <c r="G22" s="280">
        <v>383118</v>
      </c>
      <c r="H22" s="281" t="s">
        <v>1528</v>
      </c>
      <c r="I22" s="282" t="s">
        <v>1044</v>
      </c>
      <c r="J22" s="283">
        <v>385028</v>
      </c>
      <c r="K22" s="281" t="s">
        <v>673</v>
      </c>
      <c r="L22" s="284" t="s">
        <v>163</v>
      </c>
      <c r="M22" s="283">
        <v>388010</v>
      </c>
      <c r="N22" s="281" t="s">
        <v>612</v>
      </c>
      <c r="O22" s="282" t="s">
        <v>613</v>
      </c>
      <c r="P22" s="285">
        <v>280001</v>
      </c>
      <c r="Q22" s="286" t="s">
        <v>935</v>
      </c>
      <c r="R22"/>
      <c r="S22"/>
      <c r="T22" s="276" t="str">
        <f t="shared" si="0"/>
        <v>松山東高高</v>
      </c>
      <c r="V22" s="276" t="str">
        <f t="shared" si="1"/>
        <v>愛光中中</v>
      </c>
    </row>
    <row r="23" spans="1:22" ht="13.5">
      <c r="A23" s="277">
        <v>380038</v>
      </c>
      <c r="B23" s="278" t="s">
        <v>196</v>
      </c>
      <c r="C23" s="279" t="s">
        <v>197</v>
      </c>
      <c r="D23" s="277">
        <v>492093</v>
      </c>
      <c r="E23" s="278" t="s">
        <v>1042</v>
      </c>
      <c r="F23" s="279" t="s">
        <v>1043</v>
      </c>
      <c r="G23" s="280">
        <v>383119</v>
      </c>
      <c r="H23" s="281" t="s">
        <v>674</v>
      </c>
      <c r="I23" s="282" t="s">
        <v>166</v>
      </c>
      <c r="J23" s="283">
        <v>385029</v>
      </c>
      <c r="K23" s="281" t="s">
        <v>675</v>
      </c>
      <c r="L23" s="284" t="s">
        <v>167</v>
      </c>
      <c r="M23" s="283">
        <v>388011</v>
      </c>
      <c r="N23" s="281" t="s">
        <v>614</v>
      </c>
      <c r="O23" s="282" t="s">
        <v>615</v>
      </c>
      <c r="P23" s="285">
        <v>300001</v>
      </c>
      <c r="Q23" s="286" t="s">
        <v>931</v>
      </c>
      <c r="R23"/>
      <c r="S23"/>
      <c r="T23" s="276" t="str">
        <f t="shared" si="0"/>
        <v>松山西中等高高</v>
      </c>
      <c r="V23" s="276" t="str">
        <f t="shared" si="1"/>
        <v>城西中中</v>
      </c>
    </row>
    <row r="24" spans="1:22" ht="13.5">
      <c r="A24" s="277">
        <v>380039</v>
      </c>
      <c r="B24" s="278" t="s">
        <v>200</v>
      </c>
      <c r="C24" s="279" t="s">
        <v>201</v>
      </c>
      <c r="D24" s="277">
        <v>492116</v>
      </c>
      <c r="E24" s="278" t="s">
        <v>420</v>
      </c>
      <c r="F24" s="279" t="s">
        <v>421</v>
      </c>
      <c r="G24" s="280">
        <v>383120</v>
      </c>
      <c r="H24" s="281" t="s">
        <v>1529</v>
      </c>
      <c r="I24" s="282" t="s">
        <v>1289</v>
      </c>
      <c r="J24" s="283">
        <v>385030</v>
      </c>
      <c r="K24" s="281" t="s">
        <v>676</v>
      </c>
      <c r="L24" s="284" t="s">
        <v>170</v>
      </c>
      <c r="M24" s="283">
        <v>388012</v>
      </c>
      <c r="N24" s="281" t="s">
        <v>616</v>
      </c>
      <c r="O24" s="282" t="s">
        <v>617</v>
      </c>
      <c r="P24" s="285">
        <v>320001</v>
      </c>
      <c r="Q24" s="286" t="s">
        <v>1420</v>
      </c>
      <c r="R24"/>
      <c r="S24"/>
      <c r="T24" s="276" t="str">
        <f t="shared" si="0"/>
        <v>松山南高高</v>
      </c>
      <c r="V24" s="276" t="str">
        <f t="shared" si="1"/>
        <v>松山北中中</v>
      </c>
    </row>
    <row r="25" spans="1:22" ht="13.5">
      <c r="A25" s="277">
        <v>380040</v>
      </c>
      <c r="B25" s="278" t="s">
        <v>204</v>
      </c>
      <c r="C25" s="279" t="s">
        <v>205</v>
      </c>
      <c r="D25" s="277">
        <v>492122</v>
      </c>
      <c r="E25" s="278" t="s">
        <v>422</v>
      </c>
      <c r="F25" s="279" t="s">
        <v>423</v>
      </c>
      <c r="G25" s="280">
        <v>383121</v>
      </c>
      <c r="H25" s="281" t="s">
        <v>677</v>
      </c>
      <c r="I25" s="282" t="s">
        <v>173</v>
      </c>
      <c r="J25" s="283">
        <v>385035</v>
      </c>
      <c r="K25" s="281" t="s">
        <v>1048</v>
      </c>
      <c r="L25" s="284" t="s">
        <v>1049</v>
      </c>
      <c r="M25" s="283">
        <v>388013</v>
      </c>
      <c r="N25" s="281" t="s">
        <v>618</v>
      </c>
      <c r="O25" s="282" t="s">
        <v>619</v>
      </c>
      <c r="P25" s="285">
        <v>320002</v>
      </c>
      <c r="Q25" s="286" t="s">
        <v>1422</v>
      </c>
      <c r="R25"/>
      <c r="S25"/>
      <c r="T25" s="276" t="str">
        <f t="shared" si="0"/>
        <v>松山北高高</v>
      </c>
      <c r="V25" s="276" t="str">
        <f t="shared" si="1"/>
        <v>美須賀中中</v>
      </c>
    </row>
    <row r="26" spans="1:22" ht="13.5">
      <c r="A26" s="277">
        <v>380041</v>
      </c>
      <c r="B26" s="278" t="s">
        <v>207</v>
      </c>
      <c r="C26" s="279" t="s">
        <v>208</v>
      </c>
      <c r="D26" s="277">
        <v>492123</v>
      </c>
      <c r="E26" s="278" t="s">
        <v>424</v>
      </c>
      <c r="F26" s="279" t="s">
        <v>425</v>
      </c>
      <c r="G26" s="280">
        <v>383122</v>
      </c>
      <c r="H26" s="281" t="s">
        <v>678</v>
      </c>
      <c r="I26" s="282" t="s">
        <v>176</v>
      </c>
      <c r="J26" s="283">
        <v>385036</v>
      </c>
      <c r="K26" s="281" t="s">
        <v>679</v>
      </c>
      <c r="L26" s="284" t="s">
        <v>177</v>
      </c>
      <c r="M26" s="283">
        <v>388014</v>
      </c>
      <c r="N26" s="281" t="s">
        <v>1280</v>
      </c>
      <c r="O26" s="282" t="s">
        <v>620</v>
      </c>
      <c r="P26" s="285">
        <v>330000</v>
      </c>
      <c r="Q26" s="286" t="s">
        <v>936</v>
      </c>
      <c r="R26"/>
      <c r="S26"/>
      <c r="T26" s="276" t="str">
        <f t="shared" si="0"/>
        <v>松山工高高</v>
      </c>
      <c r="V26" s="276" t="str">
        <f t="shared" si="1"/>
        <v>今治日吉中中</v>
      </c>
    </row>
    <row r="27" spans="1:22" ht="13.5">
      <c r="A27" s="277">
        <v>380042</v>
      </c>
      <c r="B27" s="278" t="s">
        <v>1053</v>
      </c>
      <c r="C27" s="279" t="s">
        <v>1054</v>
      </c>
      <c r="D27" s="277">
        <v>492139</v>
      </c>
      <c r="E27" s="278" t="s">
        <v>1046</v>
      </c>
      <c r="F27" s="279" t="s">
        <v>1047</v>
      </c>
      <c r="G27" s="280">
        <v>383123</v>
      </c>
      <c r="H27" s="281" t="s">
        <v>1055</v>
      </c>
      <c r="I27" s="282" t="s">
        <v>368</v>
      </c>
      <c r="J27" s="283">
        <v>385037</v>
      </c>
      <c r="K27" s="281" t="s">
        <v>680</v>
      </c>
      <c r="L27" s="284" t="s">
        <v>180</v>
      </c>
      <c r="M27" s="283">
        <v>388015</v>
      </c>
      <c r="N27" s="281" t="s">
        <v>621</v>
      </c>
      <c r="O27" s="282" t="s">
        <v>622</v>
      </c>
      <c r="P27" s="285">
        <v>330001</v>
      </c>
      <c r="Q27" s="286" t="s">
        <v>1376</v>
      </c>
      <c r="R27"/>
      <c r="S27"/>
      <c r="T27" s="276" t="str">
        <f t="shared" si="0"/>
        <v>松山商高高</v>
      </c>
      <c r="V27" s="276" t="str">
        <f t="shared" si="1"/>
        <v>近見中中</v>
      </c>
    </row>
    <row r="28" spans="1:22" ht="13.5">
      <c r="A28" s="277">
        <v>380043</v>
      </c>
      <c r="B28" s="278" t="s">
        <v>213</v>
      </c>
      <c r="C28" s="279" t="s">
        <v>214</v>
      </c>
      <c r="D28" s="277">
        <v>492140</v>
      </c>
      <c r="E28" s="278" t="s">
        <v>426</v>
      </c>
      <c r="F28" s="279" t="s">
        <v>427</v>
      </c>
      <c r="G28" s="280">
        <v>383124</v>
      </c>
      <c r="H28" s="281" t="s">
        <v>681</v>
      </c>
      <c r="I28" s="282" t="s">
        <v>107</v>
      </c>
      <c r="J28" s="283">
        <v>385038</v>
      </c>
      <c r="K28" s="281" t="s">
        <v>682</v>
      </c>
      <c r="L28" s="284" t="s">
        <v>183</v>
      </c>
      <c r="M28" s="283">
        <v>388016</v>
      </c>
      <c r="N28" s="281" t="s">
        <v>1281</v>
      </c>
      <c r="O28" s="282" t="s">
        <v>623</v>
      </c>
      <c r="P28" s="285">
        <v>330002</v>
      </c>
      <c r="Q28" s="286" t="s">
        <v>1146</v>
      </c>
      <c r="R28"/>
      <c r="S28"/>
      <c r="T28" s="276" t="str">
        <f t="shared" si="0"/>
        <v>東温高高</v>
      </c>
      <c r="V28" s="276" t="str">
        <f t="shared" si="1"/>
        <v>立花中中</v>
      </c>
    </row>
    <row r="29" spans="1:22" ht="13.5">
      <c r="A29" s="277">
        <v>380050</v>
      </c>
      <c r="B29" s="278" t="s">
        <v>217</v>
      </c>
      <c r="C29" s="279" t="s">
        <v>218</v>
      </c>
      <c r="D29" s="277">
        <v>492141</v>
      </c>
      <c r="E29" s="278" t="s">
        <v>968</v>
      </c>
      <c r="F29" s="279" t="s">
        <v>428</v>
      </c>
      <c r="G29" s="280">
        <v>383125</v>
      </c>
      <c r="H29" s="281" t="s">
        <v>683</v>
      </c>
      <c r="I29" s="282" t="s">
        <v>170</v>
      </c>
      <c r="J29" s="283">
        <v>385039</v>
      </c>
      <c r="K29" s="281" t="s">
        <v>684</v>
      </c>
      <c r="L29" s="284" t="s">
        <v>186</v>
      </c>
      <c r="M29" s="283">
        <v>388017</v>
      </c>
      <c r="N29" s="281" t="s">
        <v>624</v>
      </c>
      <c r="O29" s="282" t="s">
        <v>625</v>
      </c>
      <c r="P29" s="285">
        <v>330003</v>
      </c>
      <c r="Q29" s="286" t="s">
        <v>1147</v>
      </c>
      <c r="R29"/>
      <c r="S29"/>
      <c r="T29" s="276" t="str">
        <f t="shared" si="0"/>
        <v>上浮穴高高</v>
      </c>
      <c r="V29" s="276" t="str">
        <f t="shared" si="1"/>
        <v>桜井中中</v>
      </c>
    </row>
    <row r="30" spans="1:22" ht="13.5">
      <c r="A30" s="277">
        <v>380054</v>
      </c>
      <c r="B30" s="278" t="s">
        <v>221</v>
      </c>
      <c r="C30" s="279" t="s">
        <v>222</v>
      </c>
      <c r="D30" s="277">
        <v>492142</v>
      </c>
      <c r="E30" s="278" t="s">
        <v>1050</v>
      </c>
      <c r="F30" s="279" t="s">
        <v>1051</v>
      </c>
      <c r="G30" s="280">
        <v>383126</v>
      </c>
      <c r="H30" s="281" t="s">
        <v>685</v>
      </c>
      <c r="I30" s="282" t="s">
        <v>189</v>
      </c>
      <c r="J30" s="283">
        <v>385040</v>
      </c>
      <c r="K30" s="281" t="s">
        <v>686</v>
      </c>
      <c r="L30" s="284" t="s">
        <v>147</v>
      </c>
      <c r="M30" s="283">
        <v>388018</v>
      </c>
      <c r="N30" s="281" t="s">
        <v>1286</v>
      </c>
      <c r="O30" s="282" t="s">
        <v>626</v>
      </c>
      <c r="P30" s="285">
        <v>330019</v>
      </c>
      <c r="Q30" s="286" t="s">
        <v>1424</v>
      </c>
      <c r="R30"/>
      <c r="S30"/>
      <c r="T30" s="276" t="str">
        <f t="shared" si="0"/>
        <v>小田高高</v>
      </c>
      <c r="V30" s="276" t="str">
        <f t="shared" si="1"/>
        <v>今治南中中</v>
      </c>
    </row>
    <row r="31" spans="1:22" ht="13.5">
      <c r="A31" s="277">
        <v>380068</v>
      </c>
      <c r="B31" s="278" t="s">
        <v>225</v>
      </c>
      <c r="C31" s="279" t="s">
        <v>226</v>
      </c>
      <c r="D31" s="277">
        <v>492173</v>
      </c>
      <c r="E31" s="278" t="s">
        <v>429</v>
      </c>
      <c r="F31" s="279" t="s">
        <v>430</v>
      </c>
      <c r="G31" s="280">
        <v>383127</v>
      </c>
      <c r="H31" s="281" t="s">
        <v>687</v>
      </c>
      <c r="I31" s="282" t="s">
        <v>191</v>
      </c>
      <c r="J31" s="283">
        <v>385041</v>
      </c>
      <c r="K31" s="281" t="s">
        <v>688</v>
      </c>
      <c r="L31" s="284" t="s">
        <v>143</v>
      </c>
      <c r="M31" s="283">
        <v>388019</v>
      </c>
      <c r="N31" s="281" t="s">
        <v>627</v>
      </c>
      <c r="O31" s="282" t="s">
        <v>193</v>
      </c>
      <c r="P31" s="285">
        <v>330060</v>
      </c>
      <c r="Q31" s="286" t="s">
        <v>1426</v>
      </c>
      <c r="R31"/>
      <c r="S31"/>
      <c r="T31" s="276" t="str">
        <f t="shared" si="0"/>
        <v>伊予農高高</v>
      </c>
      <c r="V31" s="276" t="str">
        <f t="shared" si="1"/>
        <v>今治西中中</v>
      </c>
    </row>
    <row r="32" spans="1:22" ht="13.5">
      <c r="A32" s="277">
        <v>380071</v>
      </c>
      <c r="B32" s="278" t="s">
        <v>229</v>
      </c>
      <c r="C32" s="279" t="s">
        <v>230</v>
      </c>
      <c r="D32" s="277">
        <v>492174</v>
      </c>
      <c r="E32" s="278" t="s">
        <v>1056</v>
      </c>
      <c r="F32" s="279" t="s">
        <v>1057</v>
      </c>
      <c r="G32" s="280">
        <v>383128</v>
      </c>
      <c r="H32" s="281" t="s">
        <v>689</v>
      </c>
      <c r="I32" s="282" t="s">
        <v>194</v>
      </c>
      <c r="J32" s="283">
        <v>385050</v>
      </c>
      <c r="K32" s="281" t="s">
        <v>690</v>
      </c>
      <c r="L32" s="284" t="s">
        <v>195</v>
      </c>
      <c r="M32" s="283">
        <v>388020</v>
      </c>
      <c r="N32" s="281" t="s">
        <v>1287</v>
      </c>
      <c r="O32" s="282" t="s">
        <v>628</v>
      </c>
      <c r="P32" s="285">
        <v>330078</v>
      </c>
      <c r="Q32" s="286" t="s">
        <v>1045</v>
      </c>
      <c r="R32"/>
      <c r="S32"/>
      <c r="T32" s="276" t="str">
        <f t="shared" si="0"/>
        <v>中山高高</v>
      </c>
      <c r="V32" s="276" t="str">
        <f t="shared" si="1"/>
        <v>城南中中</v>
      </c>
    </row>
    <row r="33" spans="1:22" ht="13.5">
      <c r="A33" s="277">
        <v>380074</v>
      </c>
      <c r="B33" s="278" t="s">
        <v>232</v>
      </c>
      <c r="C33" s="279" t="s">
        <v>233</v>
      </c>
      <c r="D33" s="277">
        <v>492201</v>
      </c>
      <c r="E33" s="278" t="s">
        <v>969</v>
      </c>
      <c r="F33" s="279" t="s">
        <v>431</v>
      </c>
      <c r="G33" s="280">
        <v>383129</v>
      </c>
      <c r="H33" s="281" t="s">
        <v>691</v>
      </c>
      <c r="I33" s="282" t="s">
        <v>198</v>
      </c>
      <c r="J33" s="283">
        <v>385051</v>
      </c>
      <c r="K33" s="281" t="s">
        <v>692</v>
      </c>
      <c r="L33" s="284" t="s">
        <v>199</v>
      </c>
      <c r="M33" s="283">
        <v>388021</v>
      </c>
      <c r="N33" s="281" t="s">
        <v>1288</v>
      </c>
      <c r="O33" s="282" t="s">
        <v>629</v>
      </c>
      <c r="P33" s="285">
        <v>330079</v>
      </c>
      <c r="Q33" s="286" t="s">
        <v>1148</v>
      </c>
      <c r="R33"/>
      <c r="S33"/>
      <c r="T33" s="276" t="str">
        <f t="shared" si="0"/>
        <v>大洲高高</v>
      </c>
      <c r="V33" s="276" t="str">
        <f t="shared" si="1"/>
        <v>城北中中</v>
      </c>
    </row>
    <row r="34" spans="1:22" ht="13.5">
      <c r="A34" s="277">
        <v>380080</v>
      </c>
      <c r="B34" s="278" t="s">
        <v>235</v>
      </c>
      <c r="C34" s="279" t="s">
        <v>236</v>
      </c>
      <c r="D34" s="277">
        <v>492202</v>
      </c>
      <c r="E34" s="278" t="s">
        <v>1304</v>
      </c>
      <c r="F34" s="279" t="s">
        <v>1305</v>
      </c>
      <c r="G34" s="280">
        <v>383130</v>
      </c>
      <c r="H34" s="281" t="s">
        <v>693</v>
      </c>
      <c r="I34" s="282" t="s">
        <v>202</v>
      </c>
      <c r="J34" s="283">
        <v>385052</v>
      </c>
      <c r="K34" s="281" t="s">
        <v>694</v>
      </c>
      <c r="L34" s="284" t="s">
        <v>203</v>
      </c>
      <c r="M34" s="283">
        <v>388022</v>
      </c>
      <c r="N34" s="281" t="s">
        <v>630</v>
      </c>
      <c r="O34" s="282" t="s">
        <v>631</v>
      </c>
      <c r="P34" s="285">
        <v>330107</v>
      </c>
      <c r="Q34" s="286" t="s">
        <v>1428</v>
      </c>
      <c r="R34"/>
      <c r="S34"/>
      <c r="T34" s="276" t="str">
        <f t="shared" si="0"/>
        <v>大洲農高高</v>
      </c>
      <c r="V34" s="276" t="str">
        <f t="shared" si="1"/>
        <v>城東中中</v>
      </c>
    </row>
    <row r="35" spans="1:22" ht="13.5">
      <c r="A35" s="277">
        <v>380089</v>
      </c>
      <c r="B35" s="278" t="s">
        <v>239</v>
      </c>
      <c r="C35" s="279" t="s">
        <v>240</v>
      </c>
      <c r="D35" s="277">
        <v>492204</v>
      </c>
      <c r="E35" s="278" t="s">
        <v>1012</v>
      </c>
      <c r="F35" s="279" t="s">
        <v>1013</v>
      </c>
      <c r="G35" s="280">
        <v>383131</v>
      </c>
      <c r="H35" s="281" t="s">
        <v>695</v>
      </c>
      <c r="I35" s="282" t="s">
        <v>206</v>
      </c>
      <c r="J35" s="283">
        <v>385054</v>
      </c>
      <c r="K35" s="281" t="s">
        <v>696</v>
      </c>
      <c r="L35" s="284" t="s">
        <v>210</v>
      </c>
      <c r="M35" s="283">
        <v>388023</v>
      </c>
      <c r="N35" s="281" t="s">
        <v>1290</v>
      </c>
      <c r="O35" s="282" t="s">
        <v>632</v>
      </c>
      <c r="P35" s="285">
        <v>333180</v>
      </c>
      <c r="Q35" s="286" t="s">
        <v>1430</v>
      </c>
      <c r="R35"/>
      <c r="S35"/>
      <c r="T35" s="276" t="str">
        <f t="shared" si="0"/>
        <v>長浜高高</v>
      </c>
      <c r="V35" s="276" t="str">
        <f t="shared" si="1"/>
        <v>伊方中中</v>
      </c>
    </row>
    <row r="36" spans="1:22" ht="13.5">
      <c r="A36" s="277">
        <v>380093</v>
      </c>
      <c r="B36" s="278" t="s">
        <v>243</v>
      </c>
      <c r="C36" s="279" t="s">
        <v>244</v>
      </c>
      <c r="D36" s="277">
        <v>492205</v>
      </c>
      <c r="E36" s="278" t="s">
        <v>1058</v>
      </c>
      <c r="F36" s="279" t="s">
        <v>1059</v>
      </c>
      <c r="G36" s="280">
        <v>383132</v>
      </c>
      <c r="H36" s="281" t="s">
        <v>697</v>
      </c>
      <c r="I36" s="282" t="s">
        <v>209</v>
      </c>
      <c r="J36" s="283">
        <v>385062</v>
      </c>
      <c r="K36" s="281" t="s">
        <v>698</v>
      </c>
      <c r="L36" s="284" t="s">
        <v>212</v>
      </c>
      <c r="M36" s="283">
        <v>388024</v>
      </c>
      <c r="N36" s="281" t="s">
        <v>1291</v>
      </c>
      <c r="O36" s="282" t="s">
        <v>633</v>
      </c>
      <c r="P36" s="285">
        <v>333184</v>
      </c>
      <c r="Q36" s="286" t="s">
        <v>1432</v>
      </c>
      <c r="R36"/>
      <c r="S36"/>
      <c r="T36" s="276" t="str">
        <f t="shared" si="0"/>
        <v>内子高高</v>
      </c>
      <c r="V36" s="276" t="str">
        <f t="shared" si="1"/>
        <v>松柏中中</v>
      </c>
    </row>
    <row r="37" spans="1:22" ht="13.5">
      <c r="A37" s="277">
        <v>380095</v>
      </c>
      <c r="B37" s="278" t="s">
        <v>247</v>
      </c>
      <c r="C37" s="279" t="s">
        <v>248</v>
      </c>
      <c r="D37" s="277">
        <v>492206</v>
      </c>
      <c r="E37" s="278" t="s">
        <v>432</v>
      </c>
      <c r="F37" s="279" t="s">
        <v>433</v>
      </c>
      <c r="G37" s="280">
        <v>383133</v>
      </c>
      <c r="H37" s="281" t="s">
        <v>699</v>
      </c>
      <c r="I37" s="282" t="s">
        <v>211</v>
      </c>
      <c r="J37" s="283">
        <v>385066</v>
      </c>
      <c r="K37" s="281" t="s">
        <v>700</v>
      </c>
      <c r="L37" s="284" t="s">
        <v>216</v>
      </c>
      <c r="M37" s="283">
        <v>388025</v>
      </c>
      <c r="N37" s="281" t="s">
        <v>1292</v>
      </c>
      <c r="O37" s="282" t="s">
        <v>634</v>
      </c>
      <c r="P37" s="285">
        <v>334556</v>
      </c>
      <c r="Q37" s="286" t="s">
        <v>1149</v>
      </c>
      <c r="R37"/>
      <c r="S37"/>
      <c r="T37" s="276" t="str">
        <f t="shared" si="0"/>
        <v>八幡浜高高</v>
      </c>
      <c r="V37" s="276" t="str">
        <f t="shared" si="1"/>
        <v>青石中中</v>
      </c>
    </row>
    <row r="38" spans="1:22" ht="13.5">
      <c r="A38" s="277">
        <v>380097</v>
      </c>
      <c r="B38" s="278" t="s">
        <v>1062</v>
      </c>
      <c r="C38" s="279" t="s">
        <v>1063</v>
      </c>
      <c r="D38" s="277">
        <v>492213</v>
      </c>
      <c r="E38" s="278" t="s">
        <v>434</v>
      </c>
      <c r="F38" s="279" t="s">
        <v>435</v>
      </c>
      <c r="G38" s="280">
        <v>383134</v>
      </c>
      <c r="H38" s="281" t="s">
        <v>701</v>
      </c>
      <c r="I38" s="282" t="s">
        <v>215</v>
      </c>
      <c r="J38" s="283">
        <v>385073</v>
      </c>
      <c r="K38" s="281" t="s">
        <v>702</v>
      </c>
      <c r="L38" s="284" t="s">
        <v>220</v>
      </c>
      <c r="M38" s="283">
        <v>388026</v>
      </c>
      <c r="N38" s="281" t="s">
        <v>1293</v>
      </c>
      <c r="O38" s="282" t="s">
        <v>635</v>
      </c>
      <c r="P38" s="285">
        <v>335073</v>
      </c>
      <c r="Q38" s="286" t="s">
        <v>1434</v>
      </c>
      <c r="R38"/>
      <c r="S38"/>
      <c r="T38" s="276" t="str">
        <f t="shared" si="0"/>
        <v>八幡浜工高高</v>
      </c>
      <c r="V38" s="276" t="str">
        <f t="shared" si="1"/>
        <v>新居浜北中中</v>
      </c>
    </row>
    <row r="39" spans="1:22" ht="13.5">
      <c r="A39" s="277">
        <v>380098</v>
      </c>
      <c r="B39" s="278" t="s">
        <v>251</v>
      </c>
      <c r="C39" s="279" t="s">
        <v>252</v>
      </c>
      <c r="D39" s="277">
        <v>492217</v>
      </c>
      <c r="E39" s="278" t="s">
        <v>970</v>
      </c>
      <c r="F39" s="279" t="s">
        <v>436</v>
      </c>
      <c r="G39" s="280">
        <v>383135</v>
      </c>
      <c r="H39" s="281" t="s">
        <v>703</v>
      </c>
      <c r="I39" s="282" t="s">
        <v>219</v>
      </c>
      <c r="J39" s="283">
        <v>385078</v>
      </c>
      <c r="K39" s="281" t="s">
        <v>704</v>
      </c>
      <c r="L39" s="284" t="s">
        <v>224</v>
      </c>
      <c r="M39" s="283">
        <v>388027</v>
      </c>
      <c r="N39" s="281" t="s">
        <v>793</v>
      </c>
      <c r="O39" s="282" t="s">
        <v>794</v>
      </c>
      <c r="P39" s="285">
        <v>335178</v>
      </c>
      <c r="Q39" s="286" t="s">
        <v>1436</v>
      </c>
      <c r="R39"/>
      <c r="S39"/>
      <c r="T39" s="276" t="str">
        <f t="shared" si="0"/>
        <v>川之石高高</v>
      </c>
      <c r="V39" s="276" t="str">
        <f t="shared" si="1"/>
        <v>角野中中</v>
      </c>
    </row>
    <row r="40" spans="1:22" ht="13.5">
      <c r="A40" s="277">
        <v>380102</v>
      </c>
      <c r="B40" s="278" t="s">
        <v>255</v>
      </c>
      <c r="C40" s="279" t="s">
        <v>256</v>
      </c>
      <c r="D40" s="277">
        <v>492218</v>
      </c>
      <c r="E40" s="278" t="s">
        <v>437</v>
      </c>
      <c r="F40" s="279" t="s">
        <v>438</v>
      </c>
      <c r="G40" s="280">
        <v>383136</v>
      </c>
      <c r="H40" s="281" t="s">
        <v>705</v>
      </c>
      <c r="I40" s="282" t="s">
        <v>223</v>
      </c>
      <c r="J40" s="283">
        <v>385079</v>
      </c>
      <c r="K40" s="281" t="s">
        <v>706</v>
      </c>
      <c r="L40" s="284" t="s">
        <v>228</v>
      </c>
      <c r="M40" s="283">
        <v>388028</v>
      </c>
      <c r="N40" s="281" t="s">
        <v>1294</v>
      </c>
      <c r="O40" s="282" t="s">
        <v>1295</v>
      </c>
      <c r="P40" s="285">
        <v>340001</v>
      </c>
      <c r="Q40" s="286" t="s">
        <v>1438</v>
      </c>
      <c r="R40"/>
      <c r="S40"/>
      <c r="T40" s="276" t="str">
        <f t="shared" si="0"/>
        <v>三崎高高</v>
      </c>
      <c r="V40" s="276" t="str">
        <f t="shared" si="1"/>
        <v>川東中中</v>
      </c>
    </row>
    <row r="41" spans="1:22" ht="13.5">
      <c r="A41" s="277">
        <v>380103</v>
      </c>
      <c r="B41" s="278" t="s">
        <v>1175</v>
      </c>
      <c r="C41" s="279" t="s">
        <v>1318</v>
      </c>
      <c r="D41" s="277">
        <v>492244</v>
      </c>
      <c r="E41" s="278" t="s">
        <v>1060</v>
      </c>
      <c r="F41" s="279" t="s">
        <v>1061</v>
      </c>
      <c r="G41" s="280">
        <v>383137</v>
      </c>
      <c r="H41" s="281" t="s">
        <v>707</v>
      </c>
      <c r="I41" s="282" t="s">
        <v>227</v>
      </c>
      <c r="J41" s="283">
        <v>385087</v>
      </c>
      <c r="K41" s="281" t="s">
        <v>708</v>
      </c>
      <c r="L41" s="284" t="s">
        <v>38</v>
      </c>
      <c r="M41" s="283">
        <v>388029</v>
      </c>
      <c r="N41" s="281" t="s">
        <v>1296</v>
      </c>
      <c r="O41" s="282" t="s">
        <v>1297</v>
      </c>
      <c r="P41" s="285">
        <v>340002</v>
      </c>
      <c r="Q41" s="286" t="s">
        <v>1440</v>
      </c>
      <c r="R41"/>
      <c r="S41"/>
      <c r="T41" s="276" t="str">
        <f t="shared" si="0"/>
        <v>宇和三瓶高高</v>
      </c>
      <c r="V41" s="276" t="str">
        <f t="shared" si="1"/>
        <v>西条南中中</v>
      </c>
    </row>
    <row r="42" spans="1:22" ht="13.5">
      <c r="A42" s="277">
        <v>380203</v>
      </c>
      <c r="B42" s="278" t="s">
        <v>942</v>
      </c>
      <c r="C42" s="279" t="s">
        <v>259</v>
      </c>
      <c r="D42" s="277">
        <v>492245</v>
      </c>
      <c r="E42" s="278" t="s">
        <v>1321</v>
      </c>
      <c r="F42" s="279" t="s">
        <v>1322</v>
      </c>
      <c r="G42" s="280">
        <v>383138</v>
      </c>
      <c r="H42" s="281" t="s">
        <v>709</v>
      </c>
      <c r="I42" s="282" t="s">
        <v>231</v>
      </c>
      <c r="J42" s="283">
        <v>385088</v>
      </c>
      <c r="K42" s="281" t="s">
        <v>710</v>
      </c>
      <c r="L42" s="284" t="s">
        <v>39</v>
      </c>
      <c r="M42" s="283">
        <v>388030</v>
      </c>
      <c r="N42" s="281" t="s">
        <v>1298</v>
      </c>
      <c r="O42" s="282" t="s">
        <v>1299</v>
      </c>
      <c r="P42" s="285">
        <v>340007</v>
      </c>
      <c r="Q42" s="286" t="s">
        <v>1442</v>
      </c>
      <c r="R42"/>
      <c r="S42"/>
      <c r="T42" s="276" t="str">
        <f t="shared" si="0"/>
        <v>宇和高高</v>
      </c>
      <c r="V42" s="276" t="str">
        <f t="shared" si="1"/>
        <v>西条北中中</v>
      </c>
    </row>
    <row r="43" spans="1:22" ht="13.5">
      <c r="A43" s="277">
        <v>380204</v>
      </c>
      <c r="B43" s="278" t="s">
        <v>261</v>
      </c>
      <c r="C43" s="279" t="s">
        <v>261</v>
      </c>
      <c r="D43" s="277">
        <v>492249</v>
      </c>
      <c r="E43" s="278" t="s">
        <v>439</v>
      </c>
      <c r="F43" s="279" t="s">
        <v>440</v>
      </c>
      <c r="G43" s="280">
        <v>383139</v>
      </c>
      <c r="H43" s="281" t="s">
        <v>711</v>
      </c>
      <c r="I43" s="282" t="s">
        <v>234</v>
      </c>
      <c r="J43" s="283">
        <v>385094</v>
      </c>
      <c r="K43" s="281" t="s">
        <v>712</v>
      </c>
      <c r="L43" s="284" t="s">
        <v>238</v>
      </c>
      <c r="M43" s="283">
        <v>388031</v>
      </c>
      <c r="N43" s="281" t="s">
        <v>1300</v>
      </c>
      <c r="O43" s="282" t="s">
        <v>1301</v>
      </c>
      <c r="P43" s="285">
        <v>340071</v>
      </c>
      <c r="Q43" s="286" t="s">
        <v>1449</v>
      </c>
      <c r="R43"/>
      <c r="S43"/>
      <c r="T43" s="276" t="str">
        <f t="shared" si="0"/>
        <v>野村高高</v>
      </c>
      <c r="V43" s="276" t="str">
        <f t="shared" si="1"/>
        <v>大洲東中中</v>
      </c>
    </row>
    <row r="44" spans="1:22" ht="13.5">
      <c r="A44" s="277">
        <v>380205</v>
      </c>
      <c r="B44" s="278" t="s">
        <v>943</v>
      </c>
      <c r="C44" s="279" t="s">
        <v>264</v>
      </c>
      <c r="D44" s="277">
        <v>492252</v>
      </c>
      <c r="E44" s="278" t="s">
        <v>441</v>
      </c>
      <c r="F44" s="279" t="s">
        <v>442</v>
      </c>
      <c r="G44" s="280">
        <v>383140</v>
      </c>
      <c r="H44" s="281" t="s">
        <v>713</v>
      </c>
      <c r="I44" s="282" t="s">
        <v>237</v>
      </c>
      <c r="J44" s="283">
        <v>385095</v>
      </c>
      <c r="K44" s="281" t="s">
        <v>714</v>
      </c>
      <c r="L44" s="284" t="s">
        <v>242</v>
      </c>
      <c r="M44" s="283">
        <v>388032</v>
      </c>
      <c r="N44" s="281" t="s">
        <v>1302</v>
      </c>
      <c r="O44" s="282" t="s">
        <v>1303</v>
      </c>
      <c r="P44" s="285">
        <v>340080</v>
      </c>
      <c r="Q44" s="286" t="s">
        <v>1150</v>
      </c>
      <c r="R44"/>
      <c r="S44"/>
      <c r="T44" s="276" t="str">
        <f t="shared" si="0"/>
        <v>宇和島東高高</v>
      </c>
      <c r="V44" s="276" t="str">
        <f t="shared" si="1"/>
        <v>大洲南中中</v>
      </c>
    </row>
    <row r="45" spans="1:22" ht="13.5">
      <c r="A45" s="277">
        <v>380206</v>
      </c>
      <c r="B45" s="278" t="s">
        <v>944</v>
      </c>
      <c r="C45" s="279" t="s">
        <v>267</v>
      </c>
      <c r="D45" s="277">
        <v>492253</v>
      </c>
      <c r="E45" s="278" t="s">
        <v>1064</v>
      </c>
      <c r="F45" s="279" t="s">
        <v>1065</v>
      </c>
      <c r="G45" s="280">
        <v>383141</v>
      </c>
      <c r="H45" s="281" t="s">
        <v>1387</v>
      </c>
      <c r="I45" s="282" t="s">
        <v>1328</v>
      </c>
      <c r="J45" s="283">
        <v>385096</v>
      </c>
      <c r="K45" s="281" t="s">
        <v>715</v>
      </c>
      <c r="L45" s="284" t="s">
        <v>246</v>
      </c>
      <c r="M45" s="265">
        <v>388032</v>
      </c>
      <c r="N45" s="266" t="s">
        <v>1310</v>
      </c>
      <c r="O45" s="304" t="s">
        <v>1311</v>
      </c>
      <c r="P45" s="285">
        <v>340081</v>
      </c>
      <c r="Q45" s="286" t="s">
        <v>1151</v>
      </c>
      <c r="R45"/>
      <c r="S45"/>
      <c r="T45" s="276" t="str">
        <f t="shared" si="0"/>
        <v>宇南中等高高</v>
      </c>
      <c r="V45" s="276" t="str">
        <f t="shared" si="1"/>
        <v>大洲北中中</v>
      </c>
    </row>
    <row r="46" spans="1:22" ht="13.5">
      <c r="A46" s="277">
        <v>380207</v>
      </c>
      <c r="B46" s="278" t="s">
        <v>269</v>
      </c>
      <c r="C46" s="279" t="s">
        <v>270</v>
      </c>
      <c r="D46" s="277">
        <v>492257</v>
      </c>
      <c r="E46" s="278" t="s">
        <v>1066</v>
      </c>
      <c r="F46" s="279" t="s">
        <v>1067</v>
      </c>
      <c r="G46" s="280">
        <v>383142</v>
      </c>
      <c r="H46" s="281" t="s">
        <v>716</v>
      </c>
      <c r="I46" s="282" t="s">
        <v>245</v>
      </c>
      <c r="J46" s="283">
        <v>385097</v>
      </c>
      <c r="K46" s="281" t="s">
        <v>717</v>
      </c>
      <c r="L46" s="284" t="s">
        <v>250</v>
      </c>
      <c r="M46" s="277">
        <v>388033</v>
      </c>
      <c r="N46" s="278" t="s">
        <v>1306</v>
      </c>
      <c r="O46" s="305" t="s">
        <v>1307</v>
      </c>
      <c r="P46" s="285">
        <v>343091</v>
      </c>
      <c r="Q46" s="286" t="s">
        <v>1052</v>
      </c>
      <c r="R46"/>
      <c r="S46"/>
      <c r="T46" s="276" t="str">
        <f t="shared" si="0"/>
        <v>宇和島水産高高</v>
      </c>
      <c r="V46" s="276" t="str">
        <f t="shared" si="1"/>
        <v>肱東中中</v>
      </c>
    </row>
    <row r="47" spans="1:22" ht="13.5">
      <c r="A47" s="277">
        <v>380208</v>
      </c>
      <c r="B47" s="278" t="s">
        <v>945</v>
      </c>
      <c r="C47" s="279" t="s">
        <v>272</v>
      </c>
      <c r="D47" s="277">
        <v>492259</v>
      </c>
      <c r="E47" s="278" t="s">
        <v>971</v>
      </c>
      <c r="F47" s="279" t="s">
        <v>443</v>
      </c>
      <c r="G47" s="280">
        <v>383143</v>
      </c>
      <c r="H47" s="281" t="s">
        <v>718</v>
      </c>
      <c r="I47" s="282" t="s">
        <v>249</v>
      </c>
      <c r="J47" s="283">
        <v>385098</v>
      </c>
      <c r="K47" s="281" t="s">
        <v>1071</v>
      </c>
      <c r="L47" s="284" t="s">
        <v>1072</v>
      </c>
      <c r="M47" s="277">
        <v>388033</v>
      </c>
      <c r="N47" s="278" t="s">
        <v>1312</v>
      </c>
      <c r="O47" s="305" t="s">
        <v>1313</v>
      </c>
      <c r="P47" s="285">
        <v>343537</v>
      </c>
      <c r="Q47" s="286" t="s">
        <v>1446</v>
      </c>
      <c r="R47"/>
      <c r="S47"/>
      <c r="T47" s="276" t="str">
        <f t="shared" si="0"/>
        <v>吉田高高</v>
      </c>
      <c r="V47" s="276" t="str">
        <f t="shared" si="1"/>
        <v>平野中中</v>
      </c>
    </row>
    <row r="48" spans="1:22" ht="13.5">
      <c r="A48" s="277">
        <v>380210</v>
      </c>
      <c r="B48" s="278" t="s">
        <v>275</v>
      </c>
      <c r="C48" s="279" t="s">
        <v>276</v>
      </c>
      <c r="D48" s="277">
        <v>492260</v>
      </c>
      <c r="E48" s="278" t="s">
        <v>1068</v>
      </c>
      <c r="F48" s="279" t="s">
        <v>1069</v>
      </c>
      <c r="G48" s="280">
        <v>383144</v>
      </c>
      <c r="H48" s="281" t="s">
        <v>720</v>
      </c>
      <c r="I48" s="282" t="s">
        <v>253</v>
      </c>
      <c r="J48" s="283">
        <v>385115</v>
      </c>
      <c r="K48" s="281" t="s">
        <v>719</v>
      </c>
      <c r="L48" s="284" t="s">
        <v>254</v>
      </c>
      <c r="M48" s="277">
        <v>388034</v>
      </c>
      <c r="N48" s="278" t="s">
        <v>1308</v>
      </c>
      <c r="O48" s="305" t="s">
        <v>1309</v>
      </c>
      <c r="P48" s="285">
        <v>349999</v>
      </c>
      <c r="Q48" s="286" t="s">
        <v>1450</v>
      </c>
      <c r="R48"/>
      <c r="S48"/>
      <c r="T48" s="276" t="str">
        <f t="shared" si="0"/>
        <v>北宇和三間高高</v>
      </c>
      <c r="V48" s="276" t="str">
        <f t="shared" si="1"/>
        <v>川之江南中中</v>
      </c>
    </row>
    <row r="49" spans="1:22" ht="13.5">
      <c r="A49" s="277">
        <v>380211</v>
      </c>
      <c r="B49" s="278" t="s">
        <v>946</v>
      </c>
      <c r="C49" s="279" t="s">
        <v>279</v>
      </c>
      <c r="D49" s="277">
        <v>492271</v>
      </c>
      <c r="E49" s="278" t="s">
        <v>972</v>
      </c>
      <c r="F49" s="279" t="s">
        <v>444</v>
      </c>
      <c r="G49" s="280">
        <v>383145</v>
      </c>
      <c r="H49" s="281" t="s">
        <v>722</v>
      </c>
      <c r="I49" s="282" t="s">
        <v>257</v>
      </c>
      <c r="J49" s="283">
        <v>385116</v>
      </c>
      <c r="K49" s="281" t="s">
        <v>721</v>
      </c>
      <c r="L49" s="284" t="s">
        <v>258</v>
      </c>
      <c r="M49" s="277">
        <v>388034</v>
      </c>
      <c r="N49" s="278" t="s">
        <v>326</v>
      </c>
      <c r="O49" s="305" t="s">
        <v>165</v>
      </c>
      <c r="P49" s="285">
        <v>350001</v>
      </c>
      <c r="Q49" s="286" t="s">
        <v>937</v>
      </c>
      <c r="R49"/>
      <c r="S49"/>
      <c r="T49" s="276" t="str">
        <f t="shared" si="0"/>
        <v>北宇和高高</v>
      </c>
      <c r="V49" s="276" t="str">
        <f t="shared" si="1"/>
        <v>川之江北中中</v>
      </c>
    </row>
    <row r="50" spans="1:22" ht="13.5">
      <c r="A50" s="277">
        <v>380212</v>
      </c>
      <c r="B50" s="278" t="s">
        <v>947</v>
      </c>
      <c r="C50" s="279" t="s">
        <v>282</v>
      </c>
      <c r="D50" s="277">
        <v>492272</v>
      </c>
      <c r="E50" s="278" t="s">
        <v>445</v>
      </c>
      <c r="F50" s="279" t="s">
        <v>446</v>
      </c>
      <c r="G50" s="280">
        <v>383146</v>
      </c>
      <c r="H50" s="281" t="s">
        <v>1530</v>
      </c>
      <c r="I50" s="282" t="s">
        <v>1339</v>
      </c>
      <c r="J50" s="283">
        <v>385120</v>
      </c>
      <c r="K50" s="281" t="s">
        <v>723</v>
      </c>
      <c r="L50" s="284" t="s">
        <v>260</v>
      </c>
      <c r="M50" s="277">
        <v>388035</v>
      </c>
      <c r="N50" s="278" t="s">
        <v>1314</v>
      </c>
      <c r="O50" s="305" t="s">
        <v>1315</v>
      </c>
      <c r="P50" s="285">
        <v>350002</v>
      </c>
      <c r="Q50" s="286" t="s">
        <v>1452</v>
      </c>
      <c r="R50"/>
      <c r="S50"/>
      <c r="T50" s="276" t="str">
        <f t="shared" si="0"/>
        <v>宇東津島高高</v>
      </c>
      <c r="V50" s="276" t="str">
        <f t="shared" si="1"/>
        <v>港南中中</v>
      </c>
    </row>
    <row r="51" spans="1:22" ht="13.5">
      <c r="A51" s="277">
        <v>380213</v>
      </c>
      <c r="B51" s="278" t="s">
        <v>948</v>
      </c>
      <c r="C51" s="279" t="s">
        <v>284</v>
      </c>
      <c r="D51" s="277">
        <v>492283</v>
      </c>
      <c r="E51" s="278" t="s">
        <v>447</v>
      </c>
      <c r="F51" s="279" t="s">
        <v>448</v>
      </c>
      <c r="G51" s="280">
        <v>383147</v>
      </c>
      <c r="H51" s="281" t="s">
        <v>725</v>
      </c>
      <c r="I51" s="282" t="s">
        <v>262</v>
      </c>
      <c r="J51" s="283">
        <v>385125</v>
      </c>
      <c r="K51" s="281" t="s">
        <v>724</v>
      </c>
      <c r="L51" s="284" t="s">
        <v>263</v>
      </c>
      <c r="M51" s="277">
        <v>388036</v>
      </c>
      <c r="N51" s="278" t="s">
        <v>1316</v>
      </c>
      <c r="O51" s="305" t="s">
        <v>1317</v>
      </c>
      <c r="P51" s="285">
        <v>350032</v>
      </c>
      <c r="Q51" s="286" t="s">
        <v>1453</v>
      </c>
      <c r="R51"/>
      <c r="S51"/>
      <c r="T51" s="276" t="str">
        <f t="shared" si="0"/>
        <v>南宇和高高</v>
      </c>
      <c r="V51" s="276" t="str">
        <f t="shared" si="1"/>
        <v>北条北中中</v>
      </c>
    </row>
    <row r="52" spans="1:22" ht="13.5">
      <c r="A52" s="277">
        <v>380214</v>
      </c>
      <c r="B52" s="278" t="s">
        <v>286</v>
      </c>
      <c r="C52" s="279" t="s">
        <v>287</v>
      </c>
      <c r="D52" s="277">
        <v>492330</v>
      </c>
      <c r="E52" s="278" t="s">
        <v>449</v>
      </c>
      <c r="F52" s="279" t="s">
        <v>450</v>
      </c>
      <c r="G52" s="280">
        <v>383148</v>
      </c>
      <c r="H52" s="281" t="s">
        <v>1531</v>
      </c>
      <c r="I52" s="282" t="s">
        <v>1344</v>
      </c>
      <c r="J52" s="283">
        <v>385126</v>
      </c>
      <c r="K52" s="281" t="s">
        <v>726</v>
      </c>
      <c r="L52" s="284" t="s">
        <v>266</v>
      </c>
      <c r="M52" s="277">
        <v>388037</v>
      </c>
      <c r="N52" s="278" t="s">
        <v>1319</v>
      </c>
      <c r="O52" s="305" t="s">
        <v>1320</v>
      </c>
      <c r="P52" s="285">
        <v>350209</v>
      </c>
      <c r="Q52" s="286" t="s">
        <v>938</v>
      </c>
      <c r="R52"/>
      <c r="S52"/>
      <c r="T52" s="276" t="str">
        <f t="shared" si="0"/>
        <v>新居浜商高高</v>
      </c>
      <c r="V52" s="276" t="str">
        <f t="shared" si="1"/>
        <v>北条南中中</v>
      </c>
    </row>
    <row r="53" spans="1:22" ht="13.5">
      <c r="A53" s="277">
        <v>380215</v>
      </c>
      <c r="B53" s="278" t="s">
        <v>949</v>
      </c>
      <c r="C53" s="279" t="s">
        <v>288</v>
      </c>
      <c r="D53" s="277">
        <v>492357</v>
      </c>
      <c r="E53" s="278" t="s">
        <v>1347</v>
      </c>
      <c r="F53" s="279" t="s">
        <v>1264</v>
      </c>
      <c r="G53" s="280">
        <v>383149</v>
      </c>
      <c r="H53" s="281" t="s">
        <v>728</v>
      </c>
      <c r="I53" s="282" t="s">
        <v>268</v>
      </c>
      <c r="J53" s="283">
        <v>385130</v>
      </c>
      <c r="K53" s="281" t="s">
        <v>727</v>
      </c>
      <c r="L53" s="284" t="s">
        <v>40</v>
      </c>
      <c r="M53" s="277">
        <v>388038</v>
      </c>
      <c r="N53" s="278" t="s">
        <v>1323</v>
      </c>
      <c r="O53" s="305" t="s">
        <v>1323</v>
      </c>
      <c r="P53" s="285">
        <v>360003</v>
      </c>
      <c r="Q53" s="286" t="s">
        <v>1455</v>
      </c>
      <c r="R53"/>
      <c r="S53"/>
      <c r="T53" s="276" t="str">
        <f t="shared" si="0"/>
        <v>今東中等高高</v>
      </c>
      <c r="V53" s="276" t="str">
        <f t="shared" si="1"/>
        <v>東予東中中</v>
      </c>
    </row>
    <row r="54" spans="1:22" ht="13.5">
      <c r="A54" s="277">
        <v>380216</v>
      </c>
      <c r="B54" s="278" t="s">
        <v>289</v>
      </c>
      <c r="C54" s="279" t="s">
        <v>290</v>
      </c>
      <c r="D54" s="277">
        <v>494011</v>
      </c>
      <c r="E54" s="278" t="s">
        <v>451</v>
      </c>
      <c r="F54" s="279" t="s">
        <v>452</v>
      </c>
      <c r="G54" s="280">
        <v>383150</v>
      </c>
      <c r="H54" s="281" t="s">
        <v>1532</v>
      </c>
      <c r="I54" s="282" t="s">
        <v>1348</v>
      </c>
      <c r="J54" s="283">
        <v>385131</v>
      </c>
      <c r="K54" s="281" t="s">
        <v>1075</v>
      </c>
      <c r="L54" s="284" t="s">
        <v>1351</v>
      </c>
      <c r="M54" s="277">
        <v>388039</v>
      </c>
      <c r="N54" s="278" t="s">
        <v>1324</v>
      </c>
      <c r="O54" s="305" t="s">
        <v>1325</v>
      </c>
      <c r="P54" s="285">
        <v>360004</v>
      </c>
      <c r="Q54" s="286" t="s">
        <v>1457</v>
      </c>
      <c r="R54"/>
      <c r="S54"/>
      <c r="T54" s="276" t="str">
        <f t="shared" si="0"/>
        <v>伊予高高</v>
      </c>
      <c r="V54" s="276" t="str">
        <f t="shared" si="1"/>
        <v>東予西中中</v>
      </c>
    </row>
    <row r="55" spans="1:22" ht="13.5">
      <c r="A55" s="277">
        <v>380217</v>
      </c>
      <c r="B55" s="278" t="s">
        <v>292</v>
      </c>
      <c r="C55" s="279" t="s">
        <v>292</v>
      </c>
      <c r="D55" s="277">
        <v>494015</v>
      </c>
      <c r="E55" s="278" t="s">
        <v>453</v>
      </c>
      <c r="F55" s="279" t="s">
        <v>454</v>
      </c>
      <c r="G55" s="280">
        <v>383151</v>
      </c>
      <c r="H55" s="281" t="s">
        <v>731</v>
      </c>
      <c r="I55" s="282" t="s">
        <v>273</v>
      </c>
      <c r="J55" s="283">
        <v>385132</v>
      </c>
      <c r="K55" s="281" t="s">
        <v>729</v>
      </c>
      <c r="L55" s="284" t="s">
        <v>41</v>
      </c>
      <c r="M55" s="277">
        <v>388040</v>
      </c>
      <c r="N55" s="278" t="s">
        <v>1326</v>
      </c>
      <c r="O55" s="305" t="s">
        <v>1327</v>
      </c>
      <c r="P55" s="277">
        <v>360026</v>
      </c>
      <c r="Q55" s="279" t="s">
        <v>939</v>
      </c>
      <c r="T55" s="276" t="str">
        <f t="shared" si="0"/>
        <v>松山中央高高</v>
      </c>
      <c r="V55" s="276" t="str">
        <f t="shared" si="1"/>
        <v>河北中中</v>
      </c>
    </row>
    <row r="56" spans="1:22" ht="13.5">
      <c r="A56" s="277">
        <v>380218</v>
      </c>
      <c r="B56" s="278" t="s">
        <v>1076</v>
      </c>
      <c r="C56" s="279" t="s">
        <v>294</v>
      </c>
      <c r="D56" s="277">
        <v>495373</v>
      </c>
      <c r="E56" s="278" t="s">
        <v>973</v>
      </c>
      <c r="F56" s="279" t="s">
        <v>455</v>
      </c>
      <c r="G56" s="280">
        <v>383152</v>
      </c>
      <c r="H56" s="281" t="s">
        <v>733</v>
      </c>
      <c r="I56" s="282" t="s">
        <v>277</v>
      </c>
      <c r="J56" s="283">
        <v>385140</v>
      </c>
      <c r="K56" s="281" t="s">
        <v>730</v>
      </c>
      <c r="L56" s="284" t="s">
        <v>274</v>
      </c>
      <c r="M56" s="277">
        <v>388041</v>
      </c>
      <c r="N56" s="278" t="s">
        <v>1329</v>
      </c>
      <c r="O56" s="305" t="s">
        <v>1330</v>
      </c>
      <c r="P56" s="277">
        <v>360027</v>
      </c>
      <c r="Q56" s="279" t="s">
        <v>1153</v>
      </c>
      <c r="T56" s="276" t="str">
        <f t="shared" si="0"/>
        <v>松南砥部高高</v>
      </c>
      <c r="V56" s="276" t="str">
        <f t="shared" si="1"/>
        <v>中島中中</v>
      </c>
    </row>
    <row r="57" spans="1:22" ht="13.5">
      <c r="A57" s="277">
        <v>380219</v>
      </c>
      <c r="B57" s="278" t="s">
        <v>950</v>
      </c>
      <c r="C57" s="279" t="s">
        <v>297</v>
      </c>
      <c r="D57" s="277">
        <v>495374</v>
      </c>
      <c r="E57" s="278" t="s">
        <v>974</v>
      </c>
      <c r="F57" s="279" t="s">
        <v>456</v>
      </c>
      <c r="G57" s="280">
        <v>383153</v>
      </c>
      <c r="H57" s="281" t="s">
        <v>735</v>
      </c>
      <c r="I57" s="282" t="s">
        <v>280</v>
      </c>
      <c r="J57" s="283">
        <v>385143</v>
      </c>
      <c r="K57" s="281" t="s">
        <v>732</v>
      </c>
      <c r="L57" s="284" t="s">
        <v>278</v>
      </c>
      <c r="M57" s="277">
        <v>388042</v>
      </c>
      <c r="N57" s="279" t="s">
        <v>1331</v>
      </c>
      <c r="O57" s="305" t="s">
        <v>1332</v>
      </c>
      <c r="P57" s="277">
        <v>360028</v>
      </c>
      <c r="Q57" s="279" t="s">
        <v>1154</v>
      </c>
      <c r="T57" s="276" t="str">
        <f t="shared" si="0"/>
        <v>松北中島高高</v>
      </c>
      <c r="V57" s="276" t="str">
        <f t="shared" si="1"/>
        <v>重信中中</v>
      </c>
    </row>
    <row r="58" spans="1:22" ht="13.5">
      <c r="A58" s="277">
        <v>380220</v>
      </c>
      <c r="B58" s="278" t="s">
        <v>1077</v>
      </c>
      <c r="C58" s="279" t="s">
        <v>1078</v>
      </c>
      <c r="D58" s="277">
        <v>496036</v>
      </c>
      <c r="E58" s="278" t="s">
        <v>1052</v>
      </c>
      <c r="F58" s="279" t="s">
        <v>1074</v>
      </c>
      <c r="G58" s="280">
        <v>383154</v>
      </c>
      <c r="H58" s="281" t="s">
        <v>736</v>
      </c>
      <c r="I58" s="282" t="s">
        <v>283</v>
      </c>
      <c r="J58" s="283">
        <v>385150</v>
      </c>
      <c r="K58" s="281" t="s">
        <v>734</v>
      </c>
      <c r="L58" s="284" t="s">
        <v>281</v>
      </c>
      <c r="M58" s="277">
        <v>388043</v>
      </c>
      <c r="N58" s="278" t="s">
        <v>1333</v>
      </c>
      <c r="O58" s="305" t="s">
        <v>1334</v>
      </c>
      <c r="P58" s="277">
        <v>360029</v>
      </c>
      <c r="Q58" s="279" t="s">
        <v>1155</v>
      </c>
      <c r="T58" s="276" t="str">
        <f t="shared" si="0"/>
        <v>松山盲高高</v>
      </c>
      <c r="V58" s="276" t="str">
        <f t="shared" si="1"/>
        <v>大西中中</v>
      </c>
    </row>
    <row r="59" spans="1:22" ht="13.5">
      <c r="A59" s="277">
        <v>380221</v>
      </c>
      <c r="B59" s="278" t="s">
        <v>1079</v>
      </c>
      <c r="C59" s="279" t="s">
        <v>1080</v>
      </c>
      <c r="D59" s="277">
        <v>496043</v>
      </c>
      <c r="E59" s="278" t="s">
        <v>457</v>
      </c>
      <c r="F59" s="279" t="s">
        <v>100</v>
      </c>
      <c r="G59" s="280">
        <v>383155</v>
      </c>
      <c r="H59" s="281" t="s">
        <v>737</v>
      </c>
      <c r="I59" s="282" t="s">
        <v>285</v>
      </c>
      <c r="J59" s="283">
        <v>385152</v>
      </c>
      <c r="K59" s="281" t="s">
        <v>1541</v>
      </c>
      <c r="L59" s="284" t="s">
        <v>1540</v>
      </c>
      <c r="M59" s="277">
        <v>388044</v>
      </c>
      <c r="N59" s="278" t="s">
        <v>1335</v>
      </c>
      <c r="O59" s="305" t="s">
        <v>1336</v>
      </c>
      <c r="P59" s="277">
        <v>360030</v>
      </c>
      <c r="Q59" s="279" t="s">
        <v>1156</v>
      </c>
      <c r="T59" s="276" t="str">
        <f t="shared" si="0"/>
        <v>松山聾高高</v>
      </c>
      <c r="V59" s="276" t="str">
        <f t="shared" si="1"/>
        <v>吉海中中</v>
      </c>
    </row>
    <row r="60" spans="1:22" ht="13.5">
      <c r="A60" s="277">
        <v>380222</v>
      </c>
      <c r="B60" s="278" t="s">
        <v>1081</v>
      </c>
      <c r="C60" s="279" t="s">
        <v>1082</v>
      </c>
      <c r="D60" s="277">
        <v>496044</v>
      </c>
      <c r="E60" s="278" t="s">
        <v>975</v>
      </c>
      <c r="F60" s="279" t="s">
        <v>458</v>
      </c>
      <c r="G60" s="280">
        <v>383156</v>
      </c>
      <c r="H60" s="281" t="s">
        <v>738</v>
      </c>
      <c r="I60" s="282" t="s">
        <v>1357</v>
      </c>
      <c r="J60" s="283">
        <v>385153</v>
      </c>
      <c r="K60" s="281" t="s">
        <v>1543</v>
      </c>
      <c r="L60" s="284" t="s">
        <v>1542</v>
      </c>
      <c r="M60" s="277">
        <v>388045</v>
      </c>
      <c r="N60" s="278" t="s">
        <v>1337</v>
      </c>
      <c r="O60" s="305" t="s">
        <v>1338</v>
      </c>
      <c r="P60" s="277">
        <v>362004</v>
      </c>
      <c r="Q60" s="279" t="s">
        <v>1158</v>
      </c>
      <c r="T60" s="276" t="str">
        <f t="shared" si="0"/>
        <v>宇和聾高高</v>
      </c>
      <c r="V60" s="276" t="str">
        <f t="shared" si="1"/>
        <v>宮窪中中</v>
      </c>
    </row>
    <row r="61" spans="1:22" ht="13.5">
      <c r="A61" s="277">
        <v>384006</v>
      </c>
      <c r="B61" s="278" t="s">
        <v>299</v>
      </c>
      <c r="C61" s="279" t="s">
        <v>300</v>
      </c>
      <c r="D61" s="277">
        <v>496045</v>
      </c>
      <c r="E61" s="278" t="s">
        <v>976</v>
      </c>
      <c r="F61" s="279" t="s">
        <v>459</v>
      </c>
      <c r="G61" s="280">
        <v>383157</v>
      </c>
      <c r="H61" s="281" t="s">
        <v>1170</v>
      </c>
      <c r="I61" s="282" t="s">
        <v>1360</v>
      </c>
      <c r="J61" s="283">
        <v>385154</v>
      </c>
      <c r="K61" s="281" t="s">
        <v>1545</v>
      </c>
      <c r="L61" s="284" t="s">
        <v>1544</v>
      </c>
      <c r="M61" s="277">
        <v>388046</v>
      </c>
      <c r="N61" s="278" t="s">
        <v>1340</v>
      </c>
      <c r="O61" s="305" t="s">
        <v>1341</v>
      </c>
      <c r="P61" s="277">
        <v>362005</v>
      </c>
      <c r="Q61" s="279" t="s">
        <v>1160</v>
      </c>
      <c r="T61" s="276" t="str">
        <f t="shared" si="0"/>
        <v>しげのぶ特支高高</v>
      </c>
      <c r="V61" s="276" t="str">
        <f t="shared" si="1"/>
        <v>西伯方中中</v>
      </c>
    </row>
    <row r="62" spans="1:22" ht="13.5">
      <c r="A62" s="277">
        <v>384007</v>
      </c>
      <c r="B62" s="278" t="s">
        <v>302</v>
      </c>
      <c r="C62" s="279" t="s">
        <v>303</v>
      </c>
      <c r="D62" s="277">
        <v>496046</v>
      </c>
      <c r="E62" s="278" t="s">
        <v>977</v>
      </c>
      <c r="F62" s="279" t="s">
        <v>460</v>
      </c>
      <c r="G62" s="280">
        <v>383451</v>
      </c>
      <c r="H62" s="281" t="s">
        <v>741</v>
      </c>
      <c r="I62" s="282" t="s">
        <v>291</v>
      </c>
      <c r="J62" s="283">
        <v>385155</v>
      </c>
      <c r="K62" s="281" t="s">
        <v>739</v>
      </c>
      <c r="L62" s="284" t="s">
        <v>162</v>
      </c>
      <c r="M62" s="277">
        <v>388047</v>
      </c>
      <c r="N62" s="278" t="s">
        <v>1342</v>
      </c>
      <c r="O62" s="305" t="s">
        <v>1343</v>
      </c>
      <c r="P62" s="277">
        <v>363006</v>
      </c>
      <c r="Q62" s="279" t="s">
        <v>1162</v>
      </c>
      <c r="T62" s="276" t="str">
        <f t="shared" si="0"/>
        <v>今治特支高高</v>
      </c>
      <c r="V62" s="276" t="str">
        <f t="shared" si="1"/>
        <v>伯方中中</v>
      </c>
    </row>
    <row r="63" spans="1:22" ht="13.5">
      <c r="A63" s="277">
        <v>384008</v>
      </c>
      <c r="B63" s="278" t="s">
        <v>306</v>
      </c>
      <c r="C63" s="279" t="s">
        <v>307</v>
      </c>
      <c r="D63" s="277">
        <v>496047</v>
      </c>
      <c r="E63" s="278" t="s">
        <v>978</v>
      </c>
      <c r="F63" s="279" t="s">
        <v>461</v>
      </c>
      <c r="G63" s="280">
        <v>383452</v>
      </c>
      <c r="H63" s="281" t="s">
        <v>742</v>
      </c>
      <c r="I63" s="282" t="s">
        <v>293</v>
      </c>
      <c r="J63" s="283">
        <v>385156</v>
      </c>
      <c r="K63" s="281" t="s">
        <v>740</v>
      </c>
      <c r="L63" s="284" t="s">
        <v>166</v>
      </c>
      <c r="M63" s="277">
        <v>388048</v>
      </c>
      <c r="N63" s="278" t="s">
        <v>1345</v>
      </c>
      <c r="O63" s="305" t="s">
        <v>1346</v>
      </c>
      <c r="P63" s="277">
        <v>363007</v>
      </c>
      <c r="Q63" s="279" t="s">
        <v>1164</v>
      </c>
      <c r="T63" s="276" t="str">
        <f t="shared" si="0"/>
        <v>みなら特支高高</v>
      </c>
      <c r="V63" s="276" t="str">
        <f t="shared" si="1"/>
        <v>弓削中中</v>
      </c>
    </row>
    <row r="64" spans="1:22" ht="13.5">
      <c r="A64" s="277">
        <v>384021</v>
      </c>
      <c r="B64" s="278" t="s">
        <v>310</v>
      </c>
      <c r="C64" s="279" t="s">
        <v>311</v>
      </c>
      <c r="D64" s="277">
        <v>496048</v>
      </c>
      <c r="E64" s="278" t="s">
        <v>979</v>
      </c>
      <c r="F64" s="279" t="s">
        <v>462</v>
      </c>
      <c r="G64" s="280">
        <v>383453</v>
      </c>
      <c r="H64" s="281" t="s">
        <v>744</v>
      </c>
      <c r="I64" s="282" t="s">
        <v>295</v>
      </c>
      <c r="J64" s="283">
        <v>385157</v>
      </c>
      <c r="K64" s="281" t="s">
        <v>1018</v>
      </c>
      <c r="L64" s="284" t="s">
        <v>158</v>
      </c>
      <c r="M64" s="277">
        <v>388049</v>
      </c>
      <c r="N64" s="278" t="s">
        <v>1168</v>
      </c>
      <c r="O64" s="305" t="s">
        <v>1168</v>
      </c>
      <c r="P64" s="277">
        <v>363008</v>
      </c>
      <c r="Q64" s="279" t="s">
        <v>1166</v>
      </c>
      <c r="T64" s="276" t="str">
        <f t="shared" si="0"/>
        <v>宇和特支高高</v>
      </c>
      <c r="V64" s="276" t="str">
        <f t="shared" si="1"/>
        <v>大島中中</v>
      </c>
    </row>
    <row r="65" spans="1:22" ht="13.5">
      <c r="A65" s="277">
        <v>384022</v>
      </c>
      <c r="B65" s="278" t="s">
        <v>314</v>
      </c>
      <c r="C65" s="279" t="s">
        <v>315</v>
      </c>
      <c r="D65" s="277">
        <v>496049</v>
      </c>
      <c r="E65" s="278" t="s">
        <v>980</v>
      </c>
      <c r="F65" s="279" t="s">
        <v>463</v>
      </c>
      <c r="G65" s="280">
        <v>383454</v>
      </c>
      <c r="H65" s="281" t="s">
        <v>1533</v>
      </c>
      <c r="I65" s="282" t="s">
        <v>298</v>
      </c>
      <c r="J65" s="283">
        <v>385159</v>
      </c>
      <c r="K65" s="281" t="s">
        <v>1547</v>
      </c>
      <c r="L65" s="284" t="s">
        <v>1546</v>
      </c>
      <c r="M65" s="277">
        <v>388050</v>
      </c>
      <c r="N65" s="278" t="s">
        <v>1349</v>
      </c>
      <c r="O65" s="305" t="s">
        <v>1350</v>
      </c>
      <c r="P65" s="277">
        <v>370001</v>
      </c>
      <c r="Q65" s="279" t="s">
        <v>117</v>
      </c>
      <c r="T65" s="276" t="str">
        <f t="shared" si="0"/>
        <v>愛大附特支高高</v>
      </c>
      <c r="V65" s="276" t="str">
        <f t="shared" si="1"/>
        <v>上浦中中</v>
      </c>
    </row>
    <row r="66" spans="1:22" ht="13.5">
      <c r="A66" s="277">
        <v>384023</v>
      </c>
      <c r="B66" s="278" t="s">
        <v>317</v>
      </c>
      <c r="C66" s="279" t="s">
        <v>318</v>
      </c>
      <c r="D66" s="277">
        <v>496050</v>
      </c>
      <c r="E66" s="278" t="s">
        <v>981</v>
      </c>
      <c r="F66" s="279" t="s">
        <v>464</v>
      </c>
      <c r="G66" s="280">
        <v>383455</v>
      </c>
      <c r="H66" s="281" t="s">
        <v>1534</v>
      </c>
      <c r="I66" s="282" t="s">
        <v>301</v>
      </c>
      <c r="J66" s="283">
        <v>385161</v>
      </c>
      <c r="K66" s="281" t="s">
        <v>743</v>
      </c>
      <c r="L66" s="284" t="s">
        <v>296</v>
      </c>
      <c r="M66" s="277">
        <v>388051</v>
      </c>
      <c r="N66" s="278" t="s">
        <v>1352</v>
      </c>
      <c r="O66" s="305" t="s">
        <v>1352</v>
      </c>
      <c r="P66" s="277">
        <v>370002</v>
      </c>
      <c r="Q66" s="279" t="s">
        <v>289</v>
      </c>
      <c r="T66" s="276" t="str">
        <f t="shared" si="0"/>
        <v>今治精華高高</v>
      </c>
      <c r="V66" s="276" t="str">
        <f t="shared" si="1"/>
        <v>岩城中中</v>
      </c>
    </row>
    <row r="67" spans="1:22" ht="13.5">
      <c r="A67" s="277">
        <v>384024</v>
      </c>
      <c r="B67" s="278" t="s">
        <v>320</v>
      </c>
      <c r="C67" s="279" t="s">
        <v>321</v>
      </c>
      <c r="D67" s="277">
        <v>496051</v>
      </c>
      <c r="E67" s="278" t="s">
        <v>982</v>
      </c>
      <c r="F67" s="279" t="s">
        <v>465</v>
      </c>
      <c r="G67" s="280">
        <v>383456</v>
      </c>
      <c r="H67" s="281" t="s">
        <v>1535</v>
      </c>
      <c r="I67" s="282" t="s">
        <v>304</v>
      </c>
      <c r="J67" s="283">
        <v>385172</v>
      </c>
      <c r="K67" s="281" t="s">
        <v>745</v>
      </c>
      <c r="L67" s="284" t="s">
        <v>37</v>
      </c>
      <c r="M67" s="306">
        <v>388052</v>
      </c>
      <c r="N67" s="307" t="s">
        <v>1353</v>
      </c>
      <c r="O67" s="308" t="s">
        <v>1354</v>
      </c>
      <c r="P67" s="277">
        <v>370003</v>
      </c>
      <c r="Q67" s="279" t="s">
        <v>1646</v>
      </c>
      <c r="T67" s="276" t="str">
        <f aca="true" t="shared" si="2" ref="T67:T130">H71&amp;"高"</f>
        <v>今治明徳高高</v>
      </c>
      <c r="V67" s="276" t="str">
        <f t="shared" si="1"/>
        <v>小松中中</v>
      </c>
    </row>
    <row r="68" spans="1:22" ht="13.5">
      <c r="A68" s="277">
        <v>384025</v>
      </c>
      <c r="B68" s="278" t="s">
        <v>323</v>
      </c>
      <c r="C68" s="279" t="s">
        <v>324</v>
      </c>
      <c r="D68" s="277">
        <v>496052</v>
      </c>
      <c r="E68" s="278" t="s">
        <v>983</v>
      </c>
      <c r="F68" s="279" t="s">
        <v>466</v>
      </c>
      <c r="G68" s="280">
        <v>383457</v>
      </c>
      <c r="H68" s="281" t="s">
        <v>1536</v>
      </c>
      <c r="I68" s="282" t="s">
        <v>308</v>
      </c>
      <c r="J68" s="283">
        <v>385175</v>
      </c>
      <c r="K68" s="281" t="s">
        <v>746</v>
      </c>
      <c r="L68" s="284" t="s">
        <v>109</v>
      </c>
      <c r="M68" s="277">
        <v>388053</v>
      </c>
      <c r="N68" s="278" t="s">
        <v>1355</v>
      </c>
      <c r="O68" s="279" t="s">
        <v>1355</v>
      </c>
      <c r="P68" s="277">
        <v>370061</v>
      </c>
      <c r="Q68" s="279" t="s">
        <v>120</v>
      </c>
      <c r="T68" s="276" t="str">
        <f t="shared" si="2"/>
        <v>新田高高</v>
      </c>
      <c r="V68" s="276" t="str">
        <f t="shared" si="1"/>
        <v>土居中中</v>
      </c>
    </row>
    <row r="69" spans="1:22" ht="13.5">
      <c r="A69" s="277">
        <v>384027</v>
      </c>
      <c r="B69" s="278" t="s">
        <v>326</v>
      </c>
      <c r="C69" s="279" t="s">
        <v>165</v>
      </c>
      <c r="D69" s="277">
        <v>496053</v>
      </c>
      <c r="E69" s="278" t="s">
        <v>984</v>
      </c>
      <c r="F69" s="279" t="s">
        <v>467</v>
      </c>
      <c r="G69" s="280">
        <v>383458</v>
      </c>
      <c r="H69" s="281" t="s">
        <v>1537</v>
      </c>
      <c r="I69" s="282" t="s">
        <v>312</v>
      </c>
      <c r="J69" s="283">
        <v>385176</v>
      </c>
      <c r="K69" s="281" t="s">
        <v>747</v>
      </c>
      <c r="L69" s="284" t="s">
        <v>305</v>
      </c>
      <c r="M69" s="277">
        <v>388054</v>
      </c>
      <c r="N69" s="278" t="s">
        <v>1123</v>
      </c>
      <c r="O69" s="279" t="s">
        <v>1078</v>
      </c>
      <c r="P69" s="277">
        <v>373124</v>
      </c>
      <c r="Q69" s="279" t="s">
        <v>1564</v>
      </c>
      <c r="T69" s="276" t="str">
        <f t="shared" si="2"/>
        <v>松山城南高高</v>
      </c>
      <c r="V69" s="276" t="str">
        <f aca="true" t="shared" si="3" ref="V69:V84">K69&amp;"中"</f>
        <v>別子中中</v>
      </c>
    </row>
    <row r="70" spans="1:22" ht="13.5">
      <c r="A70" s="277">
        <v>384028</v>
      </c>
      <c r="B70" s="278" t="s">
        <v>327</v>
      </c>
      <c r="C70" s="279" t="s">
        <v>328</v>
      </c>
      <c r="D70" s="277">
        <v>496054</v>
      </c>
      <c r="E70" s="278" t="s">
        <v>985</v>
      </c>
      <c r="F70" s="279" t="s">
        <v>468</v>
      </c>
      <c r="G70" s="280">
        <v>383501</v>
      </c>
      <c r="H70" s="281" t="s">
        <v>751</v>
      </c>
      <c r="I70" s="282" t="s">
        <v>316</v>
      </c>
      <c r="J70" s="283">
        <v>385183</v>
      </c>
      <c r="K70" s="281" t="s">
        <v>748</v>
      </c>
      <c r="L70" s="284" t="s">
        <v>309</v>
      </c>
      <c r="M70" s="277">
        <v>388055</v>
      </c>
      <c r="N70" s="278" t="s">
        <v>1124</v>
      </c>
      <c r="O70" s="279" t="s">
        <v>1113</v>
      </c>
      <c r="P70" s="277">
        <v>373126</v>
      </c>
      <c r="Q70" s="279" t="s">
        <v>1565</v>
      </c>
      <c r="T70" s="276" t="str">
        <f t="shared" si="2"/>
        <v>愛光高高</v>
      </c>
      <c r="V70" s="276" t="str">
        <f t="shared" si="3"/>
        <v>久万中中</v>
      </c>
    </row>
    <row r="71" spans="1:22" ht="13.5">
      <c r="A71" s="277">
        <v>384029</v>
      </c>
      <c r="B71" s="278" t="s">
        <v>255</v>
      </c>
      <c r="C71" s="279" t="s">
        <v>256</v>
      </c>
      <c r="D71" s="277">
        <v>496055</v>
      </c>
      <c r="E71" s="278" t="s">
        <v>986</v>
      </c>
      <c r="F71" s="279" t="s">
        <v>469</v>
      </c>
      <c r="G71" s="280">
        <v>383502</v>
      </c>
      <c r="H71" s="281" t="s">
        <v>753</v>
      </c>
      <c r="I71" s="282" t="s">
        <v>319</v>
      </c>
      <c r="J71" s="283">
        <v>385195</v>
      </c>
      <c r="K71" s="281" t="s">
        <v>749</v>
      </c>
      <c r="L71" s="284" t="s">
        <v>313</v>
      </c>
      <c r="M71" s="277">
        <v>388056</v>
      </c>
      <c r="N71" s="278" t="s">
        <v>1642</v>
      </c>
      <c r="O71" s="279" t="s">
        <v>1359</v>
      </c>
      <c r="P71" s="277">
        <v>375020</v>
      </c>
      <c r="Q71" s="279" t="s">
        <v>1566</v>
      </c>
      <c r="T71" s="276" t="str">
        <f t="shared" si="2"/>
        <v>松山聖陵高高</v>
      </c>
      <c r="V71" s="276" t="str">
        <f t="shared" si="3"/>
        <v>砥部中中</v>
      </c>
    </row>
    <row r="72" spans="1:22" ht="13.5">
      <c r="A72" s="277">
        <v>384031</v>
      </c>
      <c r="B72" s="278" t="s">
        <v>332</v>
      </c>
      <c r="C72" s="279" t="s">
        <v>332</v>
      </c>
      <c r="D72" s="277">
        <v>496056</v>
      </c>
      <c r="E72" s="278" t="s">
        <v>987</v>
      </c>
      <c r="F72" s="279" t="s">
        <v>470</v>
      </c>
      <c r="G72" s="280">
        <v>383503</v>
      </c>
      <c r="H72" s="281" t="s">
        <v>755</v>
      </c>
      <c r="I72" s="282" t="s">
        <v>322</v>
      </c>
      <c r="J72" s="283">
        <v>385197</v>
      </c>
      <c r="K72" s="281" t="s">
        <v>1083</v>
      </c>
      <c r="L72" s="284" t="s">
        <v>223</v>
      </c>
      <c r="M72" s="277">
        <v>388057</v>
      </c>
      <c r="N72" s="278" t="s">
        <v>1361</v>
      </c>
      <c r="O72" s="279" t="s">
        <v>1362</v>
      </c>
      <c r="P72" s="277">
        <v>375076</v>
      </c>
      <c r="Q72" s="279" t="s">
        <v>1567</v>
      </c>
      <c r="T72" s="276" t="str">
        <f t="shared" si="2"/>
        <v>松山東雲高高</v>
      </c>
      <c r="V72" s="276" t="str">
        <f t="shared" si="3"/>
        <v>内子中中</v>
      </c>
    </row>
    <row r="73" spans="1:22" ht="13.5">
      <c r="A73" s="277">
        <v>384032</v>
      </c>
      <c r="B73" s="278" t="s">
        <v>334</v>
      </c>
      <c r="C73" s="279" t="s">
        <v>335</v>
      </c>
      <c r="D73" s="277">
        <v>496057</v>
      </c>
      <c r="E73" s="278" t="s">
        <v>983</v>
      </c>
      <c r="F73" s="279" t="s">
        <v>466</v>
      </c>
      <c r="G73" s="280">
        <v>383504</v>
      </c>
      <c r="H73" s="281" t="s">
        <v>757</v>
      </c>
      <c r="I73" s="282" t="s">
        <v>325</v>
      </c>
      <c r="J73" s="283">
        <v>385220</v>
      </c>
      <c r="K73" s="281" t="s">
        <v>750</v>
      </c>
      <c r="L73" s="284" t="s">
        <v>241</v>
      </c>
      <c r="M73" s="277">
        <v>388058</v>
      </c>
      <c r="N73" s="278" t="s">
        <v>1363</v>
      </c>
      <c r="O73" s="279" t="s">
        <v>1364</v>
      </c>
      <c r="P73" s="277">
        <v>363009</v>
      </c>
      <c r="Q73" s="220" t="s">
        <v>1652</v>
      </c>
      <c r="T73" s="276" t="str">
        <f t="shared" si="2"/>
        <v>聖ｶﾀﾘﾅ学園高高</v>
      </c>
      <c r="V73" s="276" t="str">
        <f t="shared" si="3"/>
        <v>三瓶中中</v>
      </c>
    </row>
    <row r="74" spans="1:22" ht="13.5">
      <c r="A74" s="277">
        <v>384033</v>
      </c>
      <c r="B74" s="278" t="s">
        <v>338</v>
      </c>
      <c r="C74" s="279" t="s">
        <v>339</v>
      </c>
      <c r="D74" s="277">
        <v>496058</v>
      </c>
      <c r="E74" s="278" t="s">
        <v>988</v>
      </c>
      <c r="F74" s="279" t="s">
        <v>471</v>
      </c>
      <c r="G74" s="280">
        <v>383505</v>
      </c>
      <c r="H74" s="281" t="s">
        <v>759</v>
      </c>
      <c r="I74" s="282" t="s">
        <v>163</v>
      </c>
      <c r="J74" s="283">
        <v>385235</v>
      </c>
      <c r="K74" s="281" t="s">
        <v>752</v>
      </c>
      <c r="L74" s="284" t="s">
        <v>245</v>
      </c>
      <c r="M74" s="277">
        <v>388059</v>
      </c>
      <c r="N74" s="278" t="s">
        <v>1365</v>
      </c>
      <c r="O74" s="279" t="s">
        <v>1366</v>
      </c>
      <c r="P74" s="277">
        <v>370004</v>
      </c>
      <c r="Q74" s="220" t="s">
        <v>1653</v>
      </c>
      <c r="T74" s="276" t="str">
        <f t="shared" si="2"/>
        <v>済美高高</v>
      </c>
      <c r="V74" s="276" t="str">
        <f t="shared" si="3"/>
        <v>宇和中中</v>
      </c>
    </row>
    <row r="75" spans="1:22" ht="13.5">
      <c r="A75" s="277">
        <v>384034</v>
      </c>
      <c r="B75" s="278" t="s">
        <v>342</v>
      </c>
      <c r="C75" s="279" t="s">
        <v>343</v>
      </c>
      <c r="D75" s="277">
        <v>496059</v>
      </c>
      <c r="E75" s="278" t="s">
        <v>472</v>
      </c>
      <c r="F75" s="279" t="s">
        <v>473</v>
      </c>
      <c r="G75" s="280">
        <v>383506</v>
      </c>
      <c r="H75" s="281" t="s">
        <v>761</v>
      </c>
      <c r="I75" s="282" t="s">
        <v>329</v>
      </c>
      <c r="J75" s="283">
        <v>385236</v>
      </c>
      <c r="K75" s="281" t="s">
        <v>754</v>
      </c>
      <c r="L75" s="284" t="s">
        <v>249</v>
      </c>
      <c r="M75" s="277">
        <v>388060</v>
      </c>
      <c r="N75" s="278" t="s">
        <v>1367</v>
      </c>
      <c r="O75" s="279" t="s">
        <v>1368</v>
      </c>
      <c r="P75" s="277">
        <v>390005</v>
      </c>
      <c r="Q75" s="279" t="s">
        <v>1654</v>
      </c>
      <c r="T75" s="276" t="str">
        <f t="shared" si="2"/>
        <v>帝京第五高高</v>
      </c>
      <c r="V75" s="276" t="str">
        <f t="shared" si="3"/>
        <v>野村中中</v>
      </c>
    </row>
    <row r="76" spans="1:22" ht="14.25" thickBot="1">
      <c r="A76" s="277">
        <v>384036</v>
      </c>
      <c r="B76" s="278" t="s">
        <v>345</v>
      </c>
      <c r="C76" s="279" t="s">
        <v>346</v>
      </c>
      <c r="D76" s="277">
        <v>496060</v>
      </c>
      <c r="E76" s="278" t="s">
        <v>989</v>
      </c>
      <c r="F76" s="279" t="s">
        <v>474</v>
      </c>
      <c r="G76" s="280">
        <v>383507</v>
      </c>
      <c r="H76" s="281" t="s">
        <v>763</v>
      </c>
      <c r="I76" s="282" t="s">
        <v>331</v>
      </c>
      <c r="J76" s="283">
        <v>385245</v>
      </c>
      <c r="K76" s="281" t="s">
        <v>756</v>
      </c>
      <c r="L76" s="284" t="s">
        <v>262</v>
      </c>
      <c r="M76" s="277">
        <v>388061</v>
      </c>
      <c r="N76" s="278" t="s">
        <v>1369</v>
      </c>
      <c r="O76" s="279" t="s">
        <v>1369</v>
      </c>
      <c r="P76" s="287">
        <v>390002</v>
      </c>
      <c r="Q76" s="288" t="s">
        <v>1655</v>
      </c>
      <c r="T76" s="276" t="str">
        <f t="shared" si="2"/>
        <v>新居浜西高定時高</v>
      </c>
      <c r="V76" s="276" t="str">
        <f t="shared" si="3"/>
        <v>吉田中中</v>
      </c>
    </row>
    <row r="77" spans="1:22" ht="13.5">
      <c r="A77" s="277">
        <v>384037</v>
      </c>
      <c r="B77" s="278" t="s">
        <v>348</v>
      </c>
      <c r="C77" s="279" t="s">
        <v>349</v>
      </c>
      <c r="D77" s="277">
        <v>496061</v>
      </c>
      <c r="E77" s="278" t="s">
        <v>990</v>
      </c>
      <c r="F77" s="279" t="s">
        <v>475</v>
      </c>
      <c r="G77" s="280">
        <v>383508</v>
      </c>
      <c r="H77" s="281" t="s">
        <v>1017</v>
      </c>
      <c r="I77" s="282" t="s">
        <v>1085</v>
      </c>
      <c r="J77" s="283">
        <v>385246</v>
      </c>
      <c r="K77" s="281" t="s">
        <v>758</v>
      </c>
      <c r="L77" s="284" t="s">
        <v>265</v>
      </c>
      <c r="M77" s="277">
        <v>388062</v>
      </c>
      <c r="N77" s="278" t="s">
        <v>1370</v>
      </c>
      <c r="O77" s="279" t="s">
        <v>1371</v>
      </c>
      <c r="P77" s="327"/>
      <c r="Q77" s="327"/>
      <c r="T77" s="276" t="str">
        <f t="shared" si="2"/>
        <v>今治明徳矢田高高</v>
      </c>
      <c r="V77" s="276" t="str">
        <f t="shared" si="3"/>
        <v>三間中中</v>
      </c>
    </row>
    <row r="78" spans="1:22" ht="13.5">
      <c r="A78" s="277">
        <v>384038</v>
      </c>
      <c r="B78" s="278" t="s">
        <v>351</v>
      </c>
      <c r="C78" s="279" t="s">
        <v>352</v>
      </c>
      <c r="D78" s="277">
        <v>496062</v>
      </c>
      <c r="E78" s="278" t="s">
        <v>991</v>
      </c>
      <c r="F78" s="279" t="s">
        <v>476</v>
      </c>
      <c r="G78" s="280">
        <v>383509</v>
      </c>
      <c r="H78" s="281" t="s">
        <v>766</v>
      </c>
      <c r="I78" s="282" t="s">
        <v>336</v>
      </c>
      <c r="J78" s="283">
        <v>385248</v>
      </c>
      <c r="K78" s="281" t="s">
        <v>760</v>
      </c>
      <c r="L78" s="284" t="s">
        <v>330</v>
      </c>
      <c r="M78" s="277">
        <v>388063</v>
      </c>
      <c r="N78" s="278" t="s">
        <v>1372</v>
      </c>
      <c r="O78" s="279" t="s">
        <v>1372</v>
      </c>
      <c r="T78" s="276" t="str">
        <f t="shared" si="2"/>
        <v>済美平成中等高高</v>
      </c>
      <c r="V78" s="276" t="str">
        <f t="shared" si="3"/>
        <v>広見中中</v>
      </c>
    </row>
    <row r="79" spans="1:22" ht="13.5">
      <c r="A79" s="290">
        <v>384039</v>
      </c>
      <c r="B79" s="278" t="s">
        <v>354</v>
      </c>
      <c r="C79" s="279" t="s">
        <v>355</v>
      </c>
      <c r="D79" s="290">
        <v>496063</v>
      </c>
      <c r="E79" s="278" t="s">
        <v>992</v>
      </c>
      <c r="F79" s="279" t="s">
        <v>477</v>
      </c>
      <c r="G79" s="280">
        <v>383510</v>
      </c>
      <c r="H79" s="281" t="s">
        <v>768</v>
      </c>
      <c r="I79" s="284" t="s">
        <v>340</v>
      </c>
      <c r="J79" s="283">
        <v>385249</v>
      </c>
      <c r="K79" s="281" t="s">
        <v>762</v>
      </c>
      <c r="L79" s="284" t="s">
        <v>271</v>
      </c>
      <c r="M79" s="277">
        <v>388064</v>
      </c>
      <c r="N79" s="278" t="s">
        <v>1559</v>
      </c>
      <c r="O79" s="279" t="s">
        <v>1560</v>
      </c>
      <c r="T79" s="276" t="str">
        <f t="shared" si="2"/>
        <v>新田青雲中等高高</v>
      </c>
      <c r="V79" s="276" t="str">
        <f t="shared" si="3"/>
        <v>津島中中</v>
      </c>
    </row>
    <row r="80" spans="1:22" ht="14.25" thickBot="1">
      <c r="A80" s="290">
        <v>384040</v>
      </c>
      <c r="B80" s="278" t="s">
        <v>357</v>
      </c>
      <c r="C80" s="279" t="s">
        <v>358</v>
      </c>
      <c r="D80" s="290">
        <v>496064</v>
      </c>
      <c r="E80" s="278" t="s">
        <v>993</v>
      </c>
      <c r="F80" s="279" t="s">
        <v>478</v>
      </c>
      <c r="G80" s="280">
        <v>383601</v>
      </c>
      <c r="H80" s="281" t="s">
        <v>1538</v>
      </c>
      <c r="I80" s="284" t="s">
        <v>1373</v>
      </c>
      <c r="J80" s="283">
        <v>385250</v>
      </c>
      <c r="K80" s="281" t="s">
        <v>764</v>
      </c>
      <c r="L80" s="284" t="s">
        <v>333</v>
      </c>
      <c r="M80" s="287">
        <v>388065</v>
      </c>
      <c r="N80" s="289" t="s">
        <v>1656</v>
      </c>
      <c r="O80" s="288"/>
      <c r="Q80" s="3"/>
      <c r="T80" s="276" t="str">
        <f t="shared" si="2"/>
        <v>高</v>
      </c>
      <c r="V80" s="276" t="str">
        <f t="shared" si="3"/>
        <v>日吉中中</v>
      </c>
    </row>
    <row r="81" spans="1:22" ht="13.5">
      <c r="A81" s="277">
        <v>384041</v>
      </c>
      <c r="B81" s="278" t="s">
        <v>160</v>
      </c>
      <c r="C81" s="279" t="s">
        <v>359</v>
      </c>
      <c r="D81" s="277">
        <v>496065</v>
      </c>
      <c r="E81" s="278" t="s">
        <v>994</v>
      </c>
      <c r="F81" s="279" t="s">
        <v>479</v>
      </c>
      <c r="G81" s="280">
        <v>383901</v>
      </c>
      <c r="H81" s="281" t="s">
        <v>1172</v>
      </c>
      <c r="I81" s="284" t="s">
        <v>344</v>
      </c>
      <c r="J81" s="283">
        <v>385256</v>
      </c>
      <c r="K81" s="281" t="s">
        <v>765</v>
      </c>
      <c r="L81" s="284" t="s">
        <v>337</v>
      </c>
      <c r="M81" s="328"/>
      <c r="N81" s="276"/>
      <c r="O81" s="276"/>
      <c r="Q81" s="3"/>
      <c r="T81" s="276" t="str">
        <f t="shared" si="2"/>
        <v>高</v>
      </c>
      <c r="V81" s="276" t="str">
        <f t="shared" si="3"/>
        <v>御荘中中</v>
      </c>
    </row>
    <row r="82" spans="1:22" ht="13.5">
      <c r="A82" s="290">
        <v>384071</v>
      </c>
      <c r="B82" s="278" t="s">
        <v>360</v>
      </c>
      <c r="C82" s="279" t="s">
        <v>361</v>
      </c>
      <c r="D82" s="290">
        <v>496066</v>
      </c>
      <c r="E82" s="278" t="s">
        <v>995</v>
      </c>
      <c r="F82" s="279" t="s">
        <v>480</v>
      </c>
      <c r="G82" s="283">
        <v>383903</v>
      </c>
      <c r="H82" s="281" t="s">
        <v>1086</v>
      </c>
      <c r="I82" s="284" t="s">
        <v>1087</v>
      </c>
      <c r="J82" s="283">
        <v>385257</v>
      </c>
      <c r="K82" s="281" t="s">
        <v>767</v>
      </c>
      <c r="L82" s="284" t="s">
        <v>341</v>
      </c>
      <c r="M82" s="329"/>
      <c r="N82" s="276"/>
      <c r="O82" s="276"/>
      <c r="T82" s="276" t="str">
        <f t="shared" si="2"/>
        <v>高</v>
      </c>
      <c r="V82" s="276" t="str">
        <f t="shared" si="3"/>
        <v>城辺中中</v>
      </c>
    </row>
    <row r="83" spans="1:22" ht="14.25" thickBot="1">
      <c r="A83" s="290">
        <v>384074</v>
      </c>
      <c r="B83" s="278" t="s">
        <v>362</v>
      </c>
      <c r="C83" s="279" t="s">
        <v>363</v>
      </c>
      <c r="D83" s="290">
        <v>496067</v>
      </c>
      <c r="E83" s="278" t="s">
        <v>996</v>
      </c>
      <c r="F83" s="279" t="s">
        <v>481</v>
      </c>
      <c r="G83" s="291">
        <v>383904</v>
      </c>
      <c r="H83" s="292" t="s">
        <v>1088</v>
      </c>
      <c r="I83" s="293" t="s">
        <v>1089</v>
      </c>
      <c r="J83" s="283">
        <v>385259</v>
      </c>
      <c r="K83" s="281" t="s">
        <v>1549</v>
      </c>
      <c r="L83" s="284" t="s">
        <v>1548</v>
      </c>
      <c r="M83" s="329"/>
      <c r="N83" s="276"/>
      <c r="O83" s="276"/>
      <c r="T83" s="276" t="str">
        <f t="shared" si="2"/>
        <v>高</v>
      </c>
      <c r="V83" s="276" t="str">
        <f t="shared" si="3"/>
        <v>福浦中中</v>
      </c>
    </row>
    <row r="84" spans="1:22" ht="13.5">
      <c r="A84" s="290">
        <v>384077</v>
      </c>
      <c r="B84" s="278" t="s">
        <v>327</v>
      </c>
      <c r="C84" s="279" t="s">
        <v>328</v>
      </c>
      <c r="D84" s="290">
        <v>496068</v>
      </c>
      <c r="E84" s="278" t="s">
        <v>997</v>
      </c>
      <c r="F84" s="279" t="s">
        <v>482</v>
      </c>
      <c r="I84" s="294"/>
      <c r="J84" s="283">
        <v>385301</v>
      </c>
      <c r="K84" s="281" t="s">
        <v>769</v>
      </c>
      <c r="L84" s="284" t="s">
        <v>347</v>
      </c>
      <c r="M84" s="329"/>
      <c r="N84" s="276"/>
      <c r="O84" s="276"/>
      <c r="T84" s="276" t="str">
        <f t="shared" si="2"/>
        <v>高</v>
      </c>
      <c r="V84" s="276" t="str">
        <f t="shared" si="3"/>
        <v>保内中中</v>
      </c>
    </row>
    <row r="85" spans="1:22" ht="13.5">
      <c r="A85" s="290">
        <v>384082</v>
      </c>
      <c r="B85" s="278" t="s">
        <v>951</v>
      </c>
      <c r="C85" s="279" t="s">
        <v>364</v>
      </c>
      <c r="D85" s="290">
        <v>496069</v>
      </c>
      <c r="E85" s="278" t="s">
        <v>998</v>
      </c>
      <c r="F85" s="279" t="s">
        <v>483</v>
      </c>
      <c r="I85" s="294"/>
      <c r="J85" s="283">
        <v>385302</v>
      </c>
      <c r="K85" s="281" t="s">
        <v>770</v>
      </c>
      <c r="L85" s="284" t="s">
        <v>350</v>
      </c>
      <c r="M85" s="276"/>
      <c r="N85" s="276"/>
      <c r="O85" s="276"/>
      <c r="T85" s="276" t="str">
        <f t="shared" si="2"/>
        <v>高</v>
      </c>
      <c r="V85" s="276" t="str">
        <f>K85&amp;"中"</f>
        <v>中萩中中</v>
      </c>
    </row>
    <row r="86" spans="1:22" ht="13.5">
      <c r="A86" s="277">
        <v>384083</v>
      </c>
      <c r="B86" s="278" t="s">
        <v>365</v>
      </c>
      <c r="C86" s="279" t="s">
        <v>366</v>
      </c>
      <c r="D86" s="277">
        <v>496070</v>
      </c>
      <c r="E86" s="278" t="s">
        <v>999</v>
      </c>
      <c r="F86" s="279" t="s">
        <v>484</v>
      </c>
      <c r="I86" s="294"/>
      <c r="J86" s="283">
        <v>385303</v>
      </c>
      <c r="K86" s="281" t="s">
        <v>771</v>
      </c>
      <c r="L86" s="284" t="s">
        <v>353</v>
      </c>
      <c r="M86" s="276"/>
      <c r="N86" s="276"/>
      <c r="O86" s="276"/>
      <c r="T86" s="276" t="str">
        <f t="shared" si="2"/>
        <v>高</v>
      </c>
      <c r="V86" s="276" t="str">
        <f aca="true" t="shared" si="4" ref="V86:V94">K86&amp;"中"</f>
        <v>大三島中中</v>
      </c>
    </row>
    <row r="87" spans="1:22" ht="13.5">
      <c r="A87" s="277">
        <v>384084</v>
      </c>
      <c r="B87" s="278" t="s">
        <v>952</v>
      </c>
      <c r="C87" s="279" t="s">
        <v>367</v>
      </c>
      <c r="D87" s="277">
        <v>496071</v>
      </c>
      <c r="E87" s="278" t="s">
        <v>1000</v>
      </c>
      <c r="F87" s="279" t="s">
        <v>485</v>
      </c>
      <c r="J87" s="283">
        <v>385304</v>
      </c>
      <c r="K87" s="281" t="s">
        <v>772</v>
      </c>
      <c r="L87" s="284" t="s">
        <v>356</v>
      </c>
      <c r="M87" s="276"/>
      <c r="N87" s="276"/>
      <c r="O87" s="276"/>
      <c r="T87" s="276" t="str">
        <f t="shared" si="2"/>
        <v>高</v>
      </c>
      <c r="V87" s="276" t="str">
        <f t="shared" si="4"/>
        <v>岡田中中</v>
      </c>
    </row>
    <row r="88" spans="1:22" ht="13.5">
      <c r="A88" s="277">
        <v>384085</v>
      </c>
      <c r="B88" s="278" t="s">
        <v>953</v>
      </c>
      <c r="C88" s="279" t="s">
        <v>369</v>
      </c>
      <c r="D88" s="277">
        <v>496072</v>
      </c>
      <c r="E88" s="278" t="s">
        <v>1001</v>
      </c>
      <c r="F88" s="279" t="s">
        <v>486</v>
      </c>
      <c r="J88" s="283">
        <v>385305</v>
      </c>
      <c r="K88" s="281" t="s">
        <v>1188</v>
      </c>
      <c r="L88" s="284" t="s">
        <v>1186</v>
      </c>
      <c r="M88" s="276"/>
      <c r="N88" s="276"/>
      <c r="O88" s="276"/>
      <c r="T88" s="276" t="str">
        <f t="shared" si="2"/>
        <v>高</v>
      </c>
      <c r="V88" s="276" t="str">
        <f t="shared" si="4"/>
        <v>松野中中</v>
      </c>
    </row>
    <row r="89" spans="1:22" ht="13.5">
      <c r="A89" s="277">
        <v>384086</v>
      </c>
      <c r="B89" s="278" t="s">
        <v>371</v>
      </c>
      <c r="C89" s="279" t="s">
        <v>372</v>
      </c>
      <c r="D89" s="277">
        <v>496073</v>
      </c>
      <c r="E89" s="278" t="s">
        <v>1002</v>
      </c>
      <c r="F89" s="279" t="s">
        <v>487</v>
      </c>
      <c r="J89" s="283">
        <v>385331</v>
      </c>
      <c r="K89" s="281" t="s">
        <v>773</v>
      </c>
      <c r="L89" s="284" t="s">
        <v>112</v>
      </c>
      <c r="M89" s="276"/>
      <c r="N89" s="276"/>
      <c r="O89" s="276"/>
      <c r="T89" s="276" t="str">
        <f t="shared" si="2"/>
        <v>高</v>
      </c>
      <c r="V89" s="276" t="str">
        <f t="shared" si="4"/>
        <v>新居浜東中中</v>
      </c>
    </row>
    <row r="90" spans="1:22" ht="13.5">
      <c r="A90" s="277">
        <v>384087</v>
      </c>
      <c r="B90" s="278" t="s">
        <v>374</v>
      </c>
      <c r="C90" s="279" t="s">
        <v>375</v>
      </c>
      <c r="D90" s="277">
        <v>496074</v>
      </c>
      <c r="E90" s="278" t="s">
        <v>1003</v>
      </c>
      <c r="F90" s="279" t="s">
        <v>488</v>
      </c>
      <c r="J90" s="283">
        <v>385332</v>
      </c>
      <c r="K90" s="281" t="s">
        <v>702</v>
      </c>
      <c r="L90" s="284" t="s">
        <v>220</v>
      </c>
      <c r="M90" s="276"/>
      <c r="N90" s="276"/>
      <c r="O90" s="276"/>
      <c r="T90" s="276" t="str">
        <f t="shared" si="2"/>
        <v>高</v>
      </c>
      <c r="V90" s="276" t="str">
        <f t="shared" si="4"/>
        <v>新居浜北中中</v>
      </c>
    </row>
    <row r="91" spans="1:22" ht="13.5">
      <c r="A91" s="277">
        <v>384088</v>
      </c>
      <c r="B91" s="278" t="s">
        <v>377</v>
      </c>
      <c r="C91" s="279" t="s">
        <v>378</v>
      </c>
      <c r="D91" s="277">
        <v>496075</v>
      </c>
      <c r="E91" s="278" t="s">
        <v>1004</v>
      </c>
      <c r="F91" s="279" t="s">
        <v>489</v>
      </c>
      <c r="J91" s="283">
        <v>385333</v>
      </c>
      <c r="K91" s="281" t="s">
        <v>774</v>
      </c>
      <c r="L91" s="284" t="s">
        <v>115</v>
      </c>
      <c r="M91" s="276"/>
      <c r="N91" s="276"/>
      <c r="O91" s="276"/>
      <c r="T91" s="276" t="str">
        <f t="shared" si="2"/>
        <v>高</v>
      </c>
      <c r="V91" s="276" t="str">
        <f t="shared" si="4"/>
        <v>新居浜西中中</v>
      </c>
    </row>
    <row r="92" spans="1:22" ht="13.5">
      <c r="A92" s="290">
        <v>384089</v>
      </c>
      <c r="B92" s="278" t="s">
        <v>379</v>
      </c>
      <c r="C92" s="279" t="s">
        <v>380</v>
      </c>
      <c r="D92" s="290">
        <v>496076</v>
      </c>
      <c r="E92" s="278" t="s">
        <v>1005</v>
      </c>
      <c r="F92" s="279" t="s">
        <v>490</v>
      </c>
      <c r="J92" s="283">
        <v>385334</v>
      </c>
      <c r="K92" s="281" t="s">
        <v>1020</v>
      </c>
      <c r="L92" s="284" t="s">
        <v>1091</v>
      </c>
      <c r="M92" s="276"/>
      <c r="N92" s="276"/>
      <c r="O92" s="276"/>
      <c r="T92" s="276" t="str">
        <f t="shared" si="2"/>
        <v>高</v>
      </c>
      <c r="V92" s="276" t="str">
        <f t="shared" si="4"/>
        <v>泉川中中</v>
      </c>
    </row>
    <row r="93" spans="1:22" ht="13.5">
      <c r="A93" s="277">
        <v>384090</v>
      </c>
      <c r="B93" s="278" t="s">
        <v>381</v>
      </c>
      <c r="C93" s="279" t="s">
        <v>382</v>
      </c>
      <c r="D93" s="277">
        <v>496077</v>
      </c>
      <c r="E93" s="278" t="s">
        <v>1006</v>
      </c>
      <c r="F93" s="279" t="s">
        <v>491</v>
      </c>
      <c r="J93" s="283">
        <v>385335</v>
      </c>
      <c r="K93" s="281" t="s">
        <v>1191</v>
      </c>
      <c r="L93" s="284" t="s">
        <v>1189</v>
      </c>
      <c r="M93" s="276"/>
      <c r="N93" s="276"/>
      <c r="O93" s="276"/>
      <c r="T93" s="276" t="str">
        <f t="shared" si="2"/>
        <v>高</v>
      </c>
      <c r="V93" s="276" t="str">
        <f t="shared" si="4"/>
        <v>二名津中中</v>
      </c>
    </row>
    <row r="94" spans="1:22" ht="13.5">
      <c r="A94" s="277">
        <v>384091</v>
      </c>
      <c r="B94" s="278" t="s">
        <v>954</v>
      </c>
      <c r="C94" s="279" t="s">
        <v>383</v>
      </c>
      <c r="D94" s="277">
        <v>496078</v>
      </c>
      <c r="E94" s="278" t="s">
        <v>1007</v>
      </c>
      <c r="F94" s="279" t="s">
        <v>492</v>
      </c>
      <c r="J94" s="283">
        <v>385336</v>
      </c>
      <c r="K94" s="281" t="s">
        <v>1551</v>
      </c>
      <c r="L94" s="284" t="s">
        <v>1550</v>
      </c>
      <c r="M94" s="276"/>
      <c r="N94" s="276"/>
      <c r="O94" s="276"/>
      <c r="T94" s="276" t="str">
        <f t="shared" si="2"/>
        <v>高</v>
      </c>
      <c r="V94" s="276" t="str">
        <f t="shared" si="4"/>
        <v>中浦中中</v>
      </c>
    </row>
    <row r="95" spans="1:22" ht="13.5">
      <c r="A95" s="277">
        <v>384092</v>
      </c>
      <c r="B95" s="278" t="s">
        <v>955</v>
      </c>
      <c r="C95" s="279" t="s">
        <v>384</v>
      </c>
      <c r="D95" s="277">
        <v>496079</v>
      </c>
      <c r="E95" s="278" t="s">
        <v>1008</v>
      </c>
      <c r="F95" s="279" t="s">
        <v>493</v>
      </c>
      <c r="J95" s="283">
        <v>385337</v>
      </c>
      <c r="K95" s="281" t="s">
        <v>775</v>
      </c>
      <c r="L95" s="284" t="s">
        <v>280</v>
      </c>
      <c r="M95" s="276"/>
      <c r="N95" s="276"/>
      <c r="O95" s="276"/>
      <c r="T95" s="276" t="str">
        <f t="shared" si="2"/>
        <v>高</v>
      </c>
      <c r="V95" s="276" t="e">
        <f>#REF!&amp;"中"</f>
        <v>#REF!</v>
      </c>
    </row>
    <row r="96" spans="1:22" ht="13.5">
      <c r="A96" s="277">
        <v>384093</v>
      </c>
      <c r="B96" s="278" t="s">
        <v>956</v>
      </c>
      <c r="C96" s="279" t="s">
        <v>386</v>
      </c>
      <c r="D96" s="277">
        <v>496080</v>
      </c>
      <c r="E96" s="278" t="s">
        <v>1009</v>
      </c>
      <c r="F96" s="279" t="s">
        <v>494</v>
      </c>
      <c r="J96" s="283">
        <v>385338</v>
      </c>
      <c r="K96" s="281" t="s">
        <v>1388</v>
      </c>
      <c r="L96" s="284" t="s">
        <v>368</v>
      </c>
      <c r="M96" s="276"/>
      <c r="N96" s="276"/>
      <c r="O96" s="276"/>
      <c r="T96" s="276" t="str">
        <f t="shared" si="2"/>
        <v>高</v>
      </c>
      <c r="V96" s="276" t="str">
        <f aca="true" t="shared" si="5" ref="V96:V125">K95&amp;"中"</f>
        <v>今東中等中中</v>
      </c>
    </row>
    <row r="97" spans="1:22" ht="13.5">
      <c r="A97" s="277">
        <v>384094</v>
      </c>
      <c r="B97" s="278" t="s">
        <v>957</v>
      </c>
      <c r="C97" s="279" t="s">
        <v>387</v>
      </c>
      <c r="D97" s="277">
        <v>496081</v>
      </c>
      <c r="E97" s="278" t="s">
        <v>1010</v>
      </c>
      <c r="F97" s="279" t="s">
        <v>495</v>
      </c>
      <c r="J97" s="283">
        <v>385339</v>
      </c>
      <c r="K97" s="281" t="s">
        <v>776</v>
      </c>
      <c r="L97" s="284" t="s">
        <v>370</v>
      </c>
      <c r="M97" s="276"/>
      <c r="N97" s="276"/>
      <c r="O97" s="276"/>
      <c r="T97" s="276" t="str">
        <f t="shared" si="2"/>
        <v>高</v>
      </c>
      <c r="V97" s="276" t="str">
        <f t="shared" si="5"/>
        <v>松山西中等中中</v>
      </c>
    </row>
    <row r="98" spans="1:22" ht="13.5">
      <c r="A98" s="277">
        <v>384095</v>
      </c>
      <c r="B98" s="278" t="s">
        <v>958</v>
      </c>
      <c r="C98" s="279" t="s">
        <v>388</v>
      </c>
      <c r="D98" s="277">
        <v>496082</v>
      </c>
      <c r="E98" s="278" t="s">
        <v>1011</v>
      </c>
      <c r="F98" s="279" t="s">
        <v>496</v>
      </c>
      <c r="J98" s="283">
        <v>385354</v>
      </c>
      <c r="K98" s="281" t="s">
        <v>777</v>
      </c>
      <c r="L98" s="284" t="s">
        <v>373</v>
      </c>
      <c r="M98" s="276"/>
      <c r="N98" s="276"/>
      <c r="O98" s="276"/>
      <c r="T98" s="276" t="str">
        <f t="shared" si="2"/>
        <v>高</v>
      </c>
      <c r="V98" s="276" t="str">
        <f t="shared" si="5"/>
        <v>川内中中</v>
      </c>
    </row>
    <row r="99" spans="1:22" ht="13.5">
      <c r="A99" s="277">
        <v>384096</v>
      </c>
      <c r="B99" s="278" t="s">
        <v>959</v>
      </c>
      <c r="C99" s="279" t="s">
        <v>390</v>
      </c>
      <c r="D99" s="277">
        <v>496083</v>
      </c>
      <c r="E99" s="278" t="s">
        <v>1092</v>
      </c>
      <c r="F99" s="279" t="s">
        <v>1093</v>
      </c>
      <c r="J99" s="283">
        <v>386002</v>
      </c>
      <c r="K99" s="281" t="s">
        <v>778</v>
      </c>
      <c r="L99" s="284" t="s">
        <v>376</v>
      </c>
      <c r="M99" s="276"/>
      <c r="N99" s="276"/>
      <c r="O99" s="276"/>
      <c r="T99" s="276" t="str">
        <f t="shared" si="2"/>
        <v>高</v>
      </c>
      <c r="V99" s="276" t="str">
        <f t="shared" si="5"/>
        <v>湯山中中</v>
      </c>
    </row>
    <row r="100" spans="1:22" ht="13.5">
      <c r="A100" s="290">
        <v>384097</v>
      </c>
      <c r="B100" s="278" t="s">
        <v>960</v>
      </c>
      <c r="C100" s="279" t="s">
        <v>392</v>
      </c>
      <c r="D100" s="290">
        <v>496084</v>
      </c>
      <c r="E100" s="278" t="s">
        <v>1094</v>
      </c>
      <c r="F100" s="279" t="s">
        <v>1095</v>
      </c>
      <c r="J100" s="283">
        <v>386003</v>
      </c>
      <c r="K100" s="281" t="s">
        <v>1196</v>
      </c>
      <c r="L100" s="284" t="s">
        <v>1194</v>
      </c>
      <c r="M100" s="276"/>
      <c r="N100" s="276"/>
      <c r="O100" s="276"/>
      <c r="T100" s="276" t="str">
        <f t="shared" si="2"/>
        <v>高</v>
      </c>
      <c r="V100" s="276" t="str">
        <f t="shared" si="5"/>
        <v>北郷中中</v>
      </c>
    </row>
    <row r="101" spans="1:22" ht="13.5">
      <c r="A101" s="290">
        <v>384098</v>
      </c>
      <c r="B101" s="278" t="s">
        <v>393</v>
      </c>
      <c r="C101" s="279" t="s">
        <v>394</v>
      </c>
      <c r="D101" s="290">
        <v>496085</v>
      </c>
      <c r="E101" s="278" t="s">
        <v>1096</v>
      </c>
      <c r="F101" s="279" t="s">
        <v>1097</v>
      </c>
      <c r="J101" s="283">
        <v>386008</v>
      </c>
      <c r="K101" s="281" t="s">
        <v>636</v>
      </c>
      <c r="L101" s="284" t="s">
        <v>42</v>
      </c>
      <c r="M101" s="276"/>
      <c r="N101" s="276"/>
      <c r="O101" s="276"/>
      <c r="T101" s="276" t="str">
        <f t="shared" si="2"/>
        <v>高</v>
      </c>
      <c r="V101" s="276" t="str">
        <f t="shared" si="5"/>
        <v>花中中</v>
      </c>
    </row>
    <row r="102" spans="1:22" ht="13.5">
      <c r="A102" s="290">
        <v>384099</v>
      </c>
      <c r="B102" s="278" t="s">
        <v>961</v>
      </c>
      <c r="C102" s="279" t="s">
        <v>396</v>
      </c>
      <c r="D102" s="290">
        <v>496086</v>
      </c>
      <c r="E102" s="278" t="s">
        <v>1098</v>
      </c>
      <c r="F102" s="279" t="s">
        <v>1099</v>
      </c>
      <c r="J102" s="283">
        <v>386017</v>
      </c>
      <c r="K102" s="281" t="s">
        <v>779</v>
      </c>
      <c r="L102" s="284" t="s">
        <v>43</v>
      </c>
      <c r="M102" s="276"/>
      <c r="N102" s="276"/>
      <c r="O102" s="276"/>
      <c r="T102" s="276" t="str">
        <f t="shared" si="2"/>
        <v>高</v>
      </c>
      <c r="V102" s="276" t="str">
        <f t="shared" si="5"/>
        <v>西条東中中</v>
      </c>
    </row>
    <row r="103" spans="1:22" ht="13.5">
      <c r="A103" s="290">
        <v>384100</v>
      </c>
      <c r="B103" s="278" t="s">
        <v>962</v>
      </c>
      <c r="C103" s="279" t="s">
        <v>398</v>
      </c>
      <c r="D103" s="290">
        <v>496087</v>
      </c>
      <c r="E103" s="278" t="s">
        <v>1100</v>
      </c>
      <c r="F103" s="279" t="s">
        <v>1101</v>
      </c>
      <c r="J103" s="295">
        <v>386018</v>
      </c>
      <c r="K103" s="296" t="s">
        <v>780</v>
      </c>
      <c r="L103" s="297" t="s">
        <v>45</v>
      </c>
      <c r="M103" s="276"/>
      <c r="N103" s="276"/>
      <c r="O103" s="276"/>
      <c r="T103" s="276" t="str">
        <f t="shared" si="2"/>
        <v>高</v>
      </c>
      <c r="V103" s="276" t="str">
        <f t="shared" si="5"/>
        <v>丹原西中中</v>
      </c>
    </row>
    <row r="104" spans="1:22" ht="13.5">
      <c r="A104" s="290">
        <v>384101</v>
      </c>
      <c r="B104" s="278" t="s">
        <v>963</v>
      </c>
      <c r="C104" s="279" t="s">
        <v>399</v>
      </c>
      <c r="D104" s="290">
        <v>497001</v>
      </c>
      <c r="E104" s="278" t="s">
        <v>497</v>
      </c>
      <c r="F104" s="279" t="s">
        <v>498</v>
      </c>
      <c r="J104" s="283">
        <v>386019</v>
      </c>
      <c r="K104" s="281" t="s">
        <v>1019</v>
      </c>
      <c r="L104" s="284" t="s">
        <v>385</v>
      </c>
      <c r="M104" s="276"/>
      <c r="N104" s="276"/>
      <c r="O104" s="276"/>
      <c r="T104" s="276" t="str">
        <f t="shared" si="2"/>
        <v>高</v>
      </c>
      <c r="V104" s="276" t="str">
        <f t="shared" si="5"/>
        <v>丹原東中中</v>
      </c>
    </row>
    <row r="105" spans="1:22" ht="13.5">
      <c r="A105" s="290">
        <v>384102</v>
      </c>
      <c r="B105" s="278" t="s">
        <v>1106</v>
      </c>
      <c r="C105" s="279" t="s">
        <v>1107</v>
      </c>
      <c r="D105" s="290">
        <v>497003</v>
      </c>
      <c r="E105" s="278" t="s">
        <v>499</v>
      </c>
      <c r="F105" s="279" t="s">
        <v>500</v>
      </c>
      <c r="J105" s="283">
        <v>386030</v>
      </c>
      <c r="K105" s="281" t="s">
        <v>781</v>
      </c>
      <c r="L105" s="284" t="s">
        <v>44</v>
      </c>
      <c r="M105" s="276"/>
      <c r="N105" s="276"/>
      <c r="O105" s="276"/>
      <c r="T105" s="276" t="str">
        <f t="shared" si="2"/>
        <v>高</v>
      </c>
      <c r="V105" s="276" t="str">
        <f t="shared" si="5"/>
        <v>高浜中中</v>
      </c>
    </row>
    <row r="106" spans="1:22" ht="13.5">
      <c r="A106" s="277">
        <v>384103</v>
      </c>
      <c r="B106" s="278" t="s">
        <v>932</v>
      </c>
      <c r="C106" s="279" t="s">
        <v>932</v>
      </c>
      <c r="D106" s="277">
        <v>497004</v>
      </c>
      <c r="E106" s="278" t="s">
        <v>501</v>
      </c>
      <c r="F106" s="279" t="s">
        <v>502</v>
      </c>
      <c r="J106" s="283">
        <v>386043</v>
      </c>
      <c r="K106" s="281" t="s">
        <v>782</v>
      </c>
      <c r="L106" s="284" t="s">
        <v>319</v>
      </c>
      <c r="M106" s="276"/>
      <c r="N106" s="276"/>
      <c r="O106" s="276"/>
      <c r="T106" s="276" t="str">
        <f t="shared" si="2"/>
        <v>高</v>
      </c>
      <c r="V106" s="276" t="str">
        <f t="shared" si="5"/>
        <v>西条西中中</v>
      </c>
    </row>
    <row r="107" spans="1:22" ht="13.5">
      <c r="A107" s="277">
        <v>384104</v>
      </c>
      <c r="B107" s="278" t="s">
        <v>1112</v>
      </c>
      <c r="C107" s="279" t="s">
        <v>1113</v>
      </c>
      <c r="D107" s="277">
        <v>497007</v>
      </c>
      <c r="E107" s="278" t="s">
        <v>503</v>
      </c>
      <c r="F107" s="279" t="s">
        <v>504</v>
      </c>
      <c r="J107" s="283">
        <v>386046</v>
      </c>
      <c r="K107" s="281" t="s">
        <v>783</v>
      </c>
      <c r="L107" s="284" t="s">
        <v>389</v>
      </c>
      <c r="M107" s="276"/>
      <c r="N107" s="276"/>
      <c r="O107" s="276"/>
      <c r="T107" s="276" t="str">
        <f t="shared" si="2"/>
        <v>高</v>
      </c>
      <c r="V107" s="276" t="str">
        <f t="shared" si="5"/>
        <v>今治明徳中中</v>
      </c>
    </row>
    <row r="108" spans="1:22" ht="13.5">
      <c r="A108" s="298">
        <v>384105</v>
      </c>
      <c r="B108" s="278" t="s">
        <v>1116</v>
      </c>
      <c r="C108" s="279" t="s">
        <v>1117</v>
      </c>
      <c r="D108" s="298">
        <v>497010</v>
      </c>
      <c r="E108" s="278" t="s">
        <v>505</v>
      </c>
      <c r="F108" s="279" t="s">
        <v>506</v>
      </c>
      <c r="I108" s="294"/>
      <c r="J108" s="283">
        <v>386047</v>
      </c>
      <c r="K108" s="281" t="s">
        <v>787</v>
      </c>
      <c r="L108" s="284" t="s">
        <v>795</v>
      </c>
      <c r="M108" s="276"/>
      <c r="N108" s="276"/>
      <c r="O108" s="276"/>
      <c r="T108" s="276" t="str">
        <f t="shared" si="2"/>
        <v>高</v>
      </c>
      <c r="V108" s="276" t="str">
        <f t="shared" si="5"/>
        <v>三島東中中</v>
      </c>
    </row>
    <row r="109" spans="1:22" ht="13.5">
      <c r="A109" s="277">
        <v>384107</v>
      </c>
      <c r="B109" s="278" t="s">
        <v>1120</v>
      </c>
      <c r="C109" s="279" t="s">
        <v>1120</v>
      </c>
      <c r="D109" s="277">
        <v>497011</v>
      </c>
      <c r="E109" s="278" t="s">
        <v>1102</v>
      </c>
      <c r="F109" s="279" t="s">
        <v>1103</v>
      </c>
      <c r="I109" s="294"/>
      <c r="J109" s="295">
        <v>386048</v>
      </c>
      <c r="K109" s="296" t="s">
        <v>1104</v>
      </c>
      <c r="L109" s="297" t="s">
        <v>1105</v>
      </c>
      <c r="M109" s="276"/>
      <c r="N109" s="276"/>
      <c r="O109" s="276"/>
      <c r="T109" s="276" t="str">
        <f t="shared" si="2"/>
        <v>高</v>
      </c>
      <c r="V109" s="276" t="str">
        <f t="shared" si="5"/>
        <v>三島西中中</v>
      </c>
    </row>
    <row r="110" spans="1:22" ht="13.5">
      <c r="A110" s="290">
        <v>384108</v>
      </c>
      <c r="B110" s="278" t="s">
        <v>1121</v>
      </c>
      <c r="C110" s="279" t="s">
        <v>1122</v>
      </c>
      <c r="D110" s="290">
        <v>497012</v>
      </c>
      <c r="E110" s="278" t="s">
        <v>1014</v>
      </c>
      <c r="F110" s="279" t="s">
        <v>1015</v>
      </c>
      <c r="I110" s="294"/>
      <c r="J110" s="295">
        <v>386050</v>
      </c>
      <c r="K110" s="296" t="s">
        <v>784</v>
      </c>
      <c r="L110" s="297" t="s">
        <v>391</v>
      </c>
      <c r="M110" s="276"/>
      <c r="N110" s="276"/>
      <c r="O110" s="276"/>
      <c r="T110" s="276" t="str">
        <f t="shared" si="2"/>
        <v>高</v>
      </c>
      <c r="V110" s="276" t="str">
        <f t="shared" si="5"/>
        <v>三島南中中</v>
      </c>
    </row>
    <row r="111" spans="1:22" ht="13.5">
      <c r="A111" s="330">
        <v>384109</v>
      </c>
      <c r="B111" s="219" t="s">
        <v>1376</v>
      </c>
      <c r="C111" s="220" t="s">
        <v>1377</v>
      </c>
      <c r="D111" s="5">
        <v>497013</v>
      </c>
      <c r="E111" s="219" t="s">
        <v>1108</v>
      </c>
      <c r="F111" s="220" t="s">
        <v>1109</v>
      </c>
      <c r="I111" s="294"/>
      <c r="J111" s="295">
        <v>386051</v>
      </c>
      <c r="K111" s="296" t="s">
        <v>1389</v>
      </c>
      <c r="L111" s="297" t="s">
        <v>1374</v>
      </c>
      <c r="M111" s="276"/>
      <c r="N111" s="276"/>
      <c r="O111" s="276"/>
      <c r="T111" s="276" t="str">
        <f t="shared" si="2"/>
        <v>高</v>
      </c>
      <c r="V111" s="276" t="str">
        <f t="shared" si="5"/>
        <v>篠山中中</v>
      </c>
    </row>
    <row r="112" spans="1:22" ht="13.5">
      <c r="A112" s="277">
        <v>384110</v>
      </c>
      <c r="B112" s="278" t="s">
        <v>1168</v>
      </c>
      <c r="C112" s="279" t="s">
        <v>1168</v>
      </c>
      <c r="D112" s="331">
        <v>497014</v>
      </c>
      <c r="E112" s="278" t="s">
        <v>1110</v>
      </c>
      <c r="F112" s="279" t="s">
        <v>1111</v>
      </c>
      <c r="I112" s="294"/>
      <c r="J112" s="295">
        <v>386052</v>
      </c>
      <c r="K112" s="296" t="s">
        <v>785</v>
      </c>
      <c r="L112" s="297" t="s">
        <v>395</v>
      </c>
      <c r="M112" s="276"/>
      <c r="N112" s="276"/>
      <c r="O112" s="276"/>
      <c r="T112" s="276" t="str">
        <f t="shared" si="2"/>
        <v>高</v>
      </c>
      <c r="V112" s="276" t="str">
        <f t="shared" si="5"/>
        <v>瀬戸中中</v>
      </c>
    </row>
    <row r="113" spans="1:22" ht="13.5">
      <c r="A113" s="277">
        <v>384111</v>
      </c>
      <c r="B113" s="278" t="s">
        <v>1355</v>
      </c>
      <c r="C113" s="279" t="s">
        <v>1379</v>
      </c>
      <c r="D113" s="331">
        <v>497015</v>
      </c>
      <c r="E113" s="278" t="s">
        <v>1114</v>
      </c>
      <c r="F113" s="279" t="s">
        <v>1115</v>
      </c>
      <c r="I113" s="294"/>
      <c r="J113" s="283">
        <v>386053</v>
      </c>
      <c r="K113" s="296" t="s">
        <v>1021</v>
      </c>
      <c r="L113" s="297" t="s">
        <v>1119</v>
      </c>
      <c r="M113" s="276"/>
      <c r="N113" s="276"/>
      <c r="O113" s="276"/>
      <c r="T113" s="276" t="str">
        <f t="shared" si="2"/>
        <v>高</v>
      </c>
      <c r="V113" s="276" t="str">
        <f t="shared" si="5"/>
        <v>朝倉中中</v>
      </c>
    </row>
    <row r="114" spans="1:22" ht="14.25" thickBot="1">
      <c r="A114" s="277">
        <v>384112</v>
      </c>
      <c r="B114" s="278" t="s">
        <v>1380</v>
      </c>
      <c r="C114" s="279" t="s">
        <v>1381</v>
      </c>
      <c r="D114" s="332">
        <v>497016</v>
      </c>
      <c r="E114" s="289" t="s">
        <v>1382</v>
      </c>
      <c r="F114" s="288" t="s">
        <v>1383</v>
      </c>
      <c r="I114" s="294"/>
      <c r="J114" s="295">
        <v>387045</v>
      </c>
      <c r="K114" s="296" t="s">
        <v>786</v>
      </c>
      <c r="L114" s="297" t="s">
        <v>397</v>
      </c>
      <c r="M114" s="276"/>
      <c r="N114" s="276"/>
      <c r="O114" s="276"/>
      <c r="T114" s="276" t="str">
        <f t="shared" si="2"/>
        <v>高</v>
      </c>
      <c r="V114" s="276" t="str">
        <f t="shared" si="5"/>
        <v>船木中中</v>
      </c>
    </row>
    <row r="115" spans="1:22" ht="13.5">
      <c r="A115" s="277">
        <v>384113</v>
      </c>
      <c r="B115" s="278" t="s">
        <v>1657</v>
      </c>
      <c r="C115" s="279"/>
      <c r="I115" s="294"/>
      <c r="J115" s="295">
        <v>387046</v>
      </c>
      <c r="K115" s="296" t="s">
        <v>1390</v>
      </c>
      <c r="L115" s="297" t="s">
        <v>1375</v>
      </c>
      <c r="M115" s="276"/>
      <c r="N115" s="276"/>
      <c r="O115" s="276"/>
      <c r="T115" s="276" t="str">
        <f t="shared" si="2"/>
        <v>高</v>
      </c>
      <c r="V115" s="276" t="str">
        <f t="shared" si="5"/>
        <v>明浜中中</v>
      </c>
    </row>
    <row r="116" spans="1:22" ht="13.5">
      <c r="A116" s="277">
        <v>384114</v>
      </c>
      <c r="B116" s="278" t="s">
        <v>1464</v>
      </c>
      <c r="C116" s="279"/>
      <c r="I116" s="294"/>
      <c r="J116" s="295">
        <v>387050</v>
      </c>
      <c r="K116" s="296" t="s">
        <v>1391</v>
      </c>
      <c r="L116" s="297" t="s">
        <v>1378</v>
      </c>
      <c r="M116" s="276"/>
      <c r="N116" s="276"/>
      <c r="O116" s="276"/>
      <c r="T116" s="276" t="str">
        <f t="shared" si="2"/>
        <v>高</v>
      </c>
      <c r="V116" s="276" t="str">
        <f t="shared" si="5"/>
        <v>新田青雲中等中中</v>
      </c>
    </row>
    <row r="117" spans="1:22" ht="13.5">
      <c r="A117" s="277">
        <v>384115</v>
      </c>
      <c r="B117" s="219" t="s">
        <v>1658</v>
      </c>
      <c r="C117" s="279"/>
      <c r="J117" s="295">
        <v>387051</v>
      </c>
      <c r="K117" s="296" t="s">
        <v>1202</v>
      </c>
      <c r="L117" s="297" t="s">
        <v>257</v>
      </c>
      <c r="M117" s="276"/>
      <c r="N117" s="276"/>
      <c r="O117" s="276"/>
      <c r="T117" s="276" t="str">
        <f t="shared" si="2"/>
        <v>高</v>
      </c>
      <c r="V117" s="276" t="str">
        <f t="shared" si="5"/>
        <v>済美平成中等中中</v>
      </c>
    </row>
    <row r="118" spans="1:22" ht="13.5">
      <c r="A118" s="277">
        <v>384116</v>
      </c>
      <c r="B118" s="278" t="s">
        <v>1659</v>
      </c>
      <c r="C118" s="279"/>
      <c r="J118" s="295">
        <v>387052</v>
      </c>
      <c r="K118" s="296" t="s">
        <v>1205</v>
      </c>
      <c r="L118" s="297" t="s">
        <v>1203</v>
      </c>
      <c r="M118" s="276"/>
      <c r="N118" s="276"/>
      <c r="O118" s="276"/>
      <c r="T118" s="276" t="str">
        <f t="shared" si="2"/>
        <v>高</v>
      </c>
      <c r="V118" s="276" t="str">
        <f t="shared" si="5"/>
        <v>宇南中等中中</v>
      </c>
    </row>
    <row r="119" spans="1:22" ht="13.5">
      <c r="A119" s="277">
        <v>384117</v>
      </c>
      <c r="B119" s="278" t="s">
        <v>1660</v>
      </c>
      <c r="C119" s="279"/>
      <c r="J119" s="295">
        <v>387053</v>
      </c>
      <c r="K119" s="296" t="s">
        <v>1208</v>
      </c>
      <c r="L119" s="297" t="s">
        <v>1206</v>
      </c>
      <c r="M119" s="276"/>
      <c r="N119" s="276"/>
      <c r="O119" s="276"/>
      <c r="T119" s="276" t="str">
        <f t="shared" si="2"/>
        <v>高</v>
      </c>
      <c r="V119" s="276" t="str">
        <f t="shared" si="5"/>
        <v>菊間中中</v>
      </c>
    </row>
    <row r="120" spans="1:22" ht="14.25" thickBot="1">
      <c r="A120" s="287"/>
      <c r="B120" s="289"/>
      <c r="C120" s="288"/>
      <c r="J120" s="295">
        <v>387054</v>
      </c>
      <c r="K120" s="296" t="s">
        <v>1211</v>
      </c>
      <c r="L120" s="297" t="s">
        <v>1209</v>
      </c>
      <c r="M120" s="276"/>
      <c r="N120" s="276"/>
      <c r="O120" s="276"/>
      <c r="T120" s="276" t="str">
        <f t="shared" si="2"/>
        <v>高</v>
      </c>
      <c r="V120" s="276" t="str">
        <f t="shared" si="5"/>
        <v>三好中中</v>
      </c>
    </row>
    <row r="121" spans="10:22" ht="13.5">
      <c r="J121" s="295">
        <v>387056</v>
      </c>
      <c r="K121" s="296" t="s">
        <v>1214</v>
      </c>
      <c r="L121" s="297" t="s">
        <v>1212</v>
      </c>
      <c r="M121" s="276"/>
      <c r="N121" s="276"/>
      <c r="O121" s="276"/>
      <c r="T121" s="276" t="str">
        <f t="shared" si="2"/>
        <v>高</v>
      </c>
      <c r="V121" s="276" t="str">
        <f t="shared" si="5"/>
        <v>美川中中</v>
      </c>
    </row>
    <row r="122" spans="10:22" ht="13.5">
      <c r="J122" s="295">
        <v>387057</v>
      </c>
      <c r="K122" s="296" t="s">
        <v>1217</v>
      </c>
      <c r="L122" s="297" t="s">
        <v>1215</v>
      </c>
      <c r="M122" s="276"/>
      <c r="N122" s="276"/>
      <c r="O122" s="276"/>
      <c r="T122" s="276" t="str">
        <f t="shared" si="2"/>
        <v>高</v>
      </c>
      <c r="V122" s="276" t="str">
        <f t="shared" si="5"/>
        <v>北伊予中中</v>
      </c>
    </row>
    <row r="123" spans="10:22" ht="13.5">
      <c r="J123" s="295">
        <v>387058</v>
      </c>
      <c r="K123" s="296" t="s">
        <v>1219</v>
      </c>
      <c r="L123" s="297" t="s">
        <v>293</v>
      </c>
      <c r="M123" s="276"/>
      <c r="N123" s="276"/>
      <c r="O123" s="276"/>
      <c r="T123" s="276" t="str">
        <f t="shared" si="2"/>
        <v>高</v>
      </c>
      <c r="V123" s="276" t="str">
        <f t="shared" si="5"/>
        <v>愛宕中中</v>
      </c>
    </row>
    <row r="124" spans="10:22" ht="13.5">
      <c r="J124" s="295">
        <v>387059</v>
      </c>
      <c r="K124" s="296" t="s">
        <v>1222</v>
      </c>
      <c r="L124" s="297" t="s">
        <v>1220</v>
      </c>
      <c r="M124" s="276"/>
      <c r="N124" s="276"/>
      <c r="O124" s="276"/>
      <c r="T124" s="276" t="str">
        <f t="shared" si="2"/>
        <v>高</v>
      </c>
      <c r="V124" s="276" t="str">
        <f t="shared" si="5"/>
        <v>松山聾中中</v>
      </c>
    </row>
    <row r="125" spans="10:22" ht="13.5">
      <c r="J125" s="295">
        <v>387060</v>
      </c>
      <c r="K125" s="296" t="s">
        <v>1392</v>
      </c>
      <c r="L125" s="297" t="s">
        <v>1384</v>
      </c>
      <c r="M125" s="276"/>
      <c r="N125" s="276"/>
      <c r="O125" s="276"/>
      <c r="T125" s="276" t="str">
        <f t="shared" si="2"/>
        <v>高</v>
      </c>
      <c r="V125" s="276" t="str">
        <f t="shared" si="5"/>
        <v>城川中中</v>
      </c>
    </row>
    <row r="126" spans="10:22" ht="13.5">
      <c r="J126" s="295">
        <v>387068</v>
      </c>
      <c r="K126" s="296" t="s">
        <v>1224</v>
      </c>
      <c r="L126" s="297" t="s">
        <v>283</v>
      </c>
      <c r="M126" s="276"/>
      <c r="N126" s="276"/>
      <c r="O126" s="276"/>
      <c r="T126" s="276" t="str">
        <f t="shared" si="2"/>
        <v>高</v>
      </c>
      <c r="V126" s="276" t="str">
        <f>K125&amp;"中"</f>
        <v>八代中中</v>
      </c>
    </row>
    <row r="127" spans="10:22" ht="13.5">
      <c r="J127" s="295">
        <v>387069</v>
      </c>
      <c r="K127" s="296" t="s">
        <v>1225</v>
      </c>
      <c r="L127" s="297" t="s">
        <v>308</v>
      </c>
      <c r="M127" s="276"/>
      <c r="N127" s="276"/>
      <c r="O127" s="276"/>
      <c r="T127" s="276" t="str">
        <f t="shared" si="2"/>
        <v>高</v>
      </c>
      <c r="V127" s="276" t="str">
        <f aca="true" t="shared" si="6" ref="V127:V135">K126&amp;"中"</f>
        <v>伊予中中</v>
      </c>
    </row>
    <row r="128" spans="10:22" ht="13.5">
      <c r="J128" s="283">
        <v>387070</v>
      </c>
      <c r="K128" s="281" t="s">
        <v>1228</v>
      </c>
      <c r="L128" s="284" t="s">
        <v>1226</v>
      </c>
      <c r="M128" s="276"/>
      <c r="N128" s="276"/>
      <c r="O128" s="276"/>
      <c r="T128" s="276" t="str">
        <f t="shared" si="2"/>
        <v>高</v>
      </c>
      <c r="V128" s="276" t="str">
        <f t="shared" si="6"/>
        <v>宇和特別支援中中</v>
      </c>
    </row>
    <row r="129" spans="10:22" ht="13.5">
      <c r="J129" s="283">
        <v>387071</v>
      </c>
      <c r="K129" s="281" t="s">
        <v>1393</v>
      </c>
      <c r="L129" s="284" t="s">
        <v>1385</v>
      </c>
      <c r="M129" s="276"/>
      <c r="N129" s="276"/>
      <c r="O129" s="276"/>
      <c r="T129" s="276" t="str">
        <f t="shared" si="2"/>
        <v>高</v>
      </c>
      <c r="V129" s="276" t="str">
        <f t="shared" si="6"/>
        <v>新谷中中</v>
      </c>
    </row>
    <row r="130" spans="10:22" ht="13.5">
      <c r="J130" s="283">
        <v>387072</v>
      </c>
      <c r="K130" s="281" t="s">
        <v>1394</v>
      </c>
      <c r="L130" s="284" t="s">
        <v>1386</v>
      </c>
      <c r="M130" s="276"/>
      <c r="N130" s="276"/>
      <c r="O130" s="276"/>
      <c r="T130" s="276" t="str">
        <f t="shared" si="2"/>
        <v>高</v>
      </c>
      <c r="V130" s="276" t="str">
        <f t="shared" si="6"/>
        <v>松前中中</v>
      </c>
    </row>
    <row r="131" spans="10:22" ht="13.5">
      <c r="J131" s="283">
        <v>387073</v>
      </c>
      <c r="K131" s="281" t="s">
        <v>1553</v>
      </c>
      <c r="L131" s="284" t="s">
        <v>1552</v>
      </c>
      <c r="M131" s="276"/>
      <c r="N131" s="276"/>
      <c r="O131" s="276"/>
      <c r="T131" s="276" t="str">
        <f>H135&amp;"高"</f>
        <v>高</v>
      </c>
      <c r="V131" s="276" t="str">
        <f t="shared" si="6"/>
        <v>一本松中中</v>
      </c>
    </row>
    <row r="132" spans="10:22" ht="14.25" thickBot="1">
      <c r="J132" s="299">
        <v>387074</v>
      </c>
      <c r="K132" s="292" t="s">
        <v>1554</v>
      </c>
      <c r="L132" s="300" t="s">
        <v>176</v>
      </c>
      <c r="M132" s="276"/>
      <c r="N132" s="276"/>
      <c r="O132" s="276"/>
      <c r="V132" s="276" t="str">
        <f t="shared" si="6"/>
        <v>大生院中中</v>
      </c>
    </row>
    <row r="133" spans="13:22" ht="13.5">
      <c r="M133" s="276"/>
      <c r="N133" s="276"/>
      <c r="O133" s="276"/>
      <c r="V133" s="276" t="str">
        <f t="shared" si="6"/>
        <v>松山東中中</v>
      </c>
    </row>
    <row r="134" spans="13:22" ht="13.5">
      <c r="M134" s="276"/>
      <c r="N134" s="276"/>
      <c r="O134" s="276"/>
      <c r="V134" s="276" t="str">
        <f t="shared" si="6"/>
        <v>中</v>
      </c>
    </row>
    <row r="135" spans="13:22" ht="13.5">
      <c r="M135" s="276"/>
      <c r="N135" s="276"/>
      <c r="O135" s="276"/>
      <c r="V135" s="276" t="str">
        <f t="shared" si="6"/>
        <v>中</v>
      </c>
    </row>
    <row r="136" spans="13:15" ht="13.5">
      <c r="M136" s="276"/>
      <c r="N136" s="276"/>
      <c r="O136" s="276"/>
    </row>
    <row r="137" spans="13:15" ht="13.5">
      <c r="M137" s="276"/>
      <c r="N137" s="276"/>
      <c r="O137" s="276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37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3" customFormat="1" ht="12.75">
      <c r="A1" s="3" t="s">
        <v>1138</v>
      </c>
      <c r="B1" s="3" t="s">
        <v>1135</v>
      </c>
      <c r="C1" s="3" t="s">
        <v>1136</v>
      </c>
      <c r="D1" s="3" t="s">
        <v>1137</v>
      </c>
      <c r="E1" s="3" t="s">
        <v>1139</v>
      </c>
    </row>
    <row r="2" spans="1:5" s="3" customFormat="1" ht="12.75">
      <c r="A2" s="3" t="s">
        <v>1398</v>
      </c>
      <c r="B2" s="3">
        <v>40000</v>
      </c>
      <c r="C2" s="3" t="s">
        <v>1399</v>
      </c>
      <c r="D2" s="3" t="s">
        <v>1398</v>
      </c>
      <c r="E2" s="3">
        <v>4</v>
      </c>
    </row>
    <row r="3" spans="1:5" s="3" customFormat="1" ht="12.75">
      <c r="A3" t="s">
        <v>1140</v>
      </c>
      <c r="B3">
        <v>70001</v>
      </c>
      <c r="C3"/>
      <c r="D3" t="s">
        <v>1140</v>
      </c>
      <c r="E3">
        <v>7</v>
      </c>
    </row>
    <row r="4" spans="1:5" s="3" customFormat="1" ht="12.75">
      <c r="A4" s="3" t="s">
        <v>1400</v>
      </c>
      <c r="B4" s="3">
        <v>130000</v>
      </c>
      <c r="C4" s="3" t="s">
        <v>1401</v>
      </c>
      <c r="D4" s="3" t="s">
        <v>1400</v>
      </c>
      <c r="E4" s="3">
        <v>13</v>
      </c>
    </row>
    <row r="5" spans="1:5" s="3" customFormat="1" ht="12.75">
      <c r="A5" s="3" t="s">
        <v>933</v>
      </c>
      <c r="B5" s="3">
        <v>140001</v>
      </c>
      <c r="C5" s="3" t="s">
        <v>94</v>
      </c>
      <c r="D5" s="3" t="s">
        <v>933</v>
      </c>
      <c r="E5" s="3">
        <v>14</v>
      </c>
    </row>
    <row r="6" spans="1:5" s="3" customFormat="1" ht="12.75">
      <c r="A6" s="3" t="s">
        <v>1402</v>
      </c>
      <c r="B6" s="3">
        <v>140002</v>
      </c>
      <c r="C6" s="3" t="s">
        <v>1403</v>
      </c>
      <c r="D6" s="3" t="s">
        <v>1402</v>
      </c>
      <c r="E6" s="3">
        <v>14</v>
      </c>
    </row>
    <row r="7" spans="1:5" s="3" customFormat="1" ht="12.75">
      <c r="A7" s="3" t="s">
        <v>1404</v>
      </c>
      <c r="B7" s="3">
        <v>140003</v>
      </c>
      <c r="C7" s="3" t="s">
        <v>1405</v>
      </c>
      <c r="D7" s="3" t="s">
        <v>1404</v>
      </c>
      <c r="E7" s="3">
        <v>14</v>
      </c>
    </row>
    <row r="8" spans="1:5" s="3" customFormat="1" ht="12.75">
      <c r="A8" s="3" t="s">
        <v>1406</v>
      </c>
      <c r="B8" s="3">
        <v>140004</v>
      </c>
      <c r="C8" s="3" t="s">
        <v>1406</v>
      </c>
      <c r="D8" s="3" t="s">
        <v>1406</v>
      </c>
      <c r="E8" s="3">
        <v>14</v>
      </c>
    </row>
    <row r="9" spans="1:5" s="3" customFormat="1" ht="12.75">
      <c r="A9" s="3" t="s">
        <v>1407</v>
      </c>
      <c r="B9" s="3">
        <v>140005</v>
      </c>
      <c r="C9" s="3" t="s">
        <v>1408</v>
      </c>
      <c r="D9" s="3" t="s">
        <v>1407</v>
      </c>
      <c r="E9" s="3">
        <v>14</v>
      </c>
    </row>
    <row r="10" spans="1:5" s="3" customFormat="1" ht="12.75">
      <c r="A10" t="s">
        <v>1142</v>
      </c>
      <c r="B10">
        <v>140006</v>
      </c>
      <c r="C10" t="s">
        <v>1141</v>
      </c>
      <c r="D10" t="s">
        <v>1142</v>
      </c>
      <c r="E10">
        <v>14</v>
      </c>
    </row>
    <row r="11" spans="1:5" s="3" customFormat="1" ht="12.75">
      <c r="A11" s="3" t="s">
        <v>1409</v>
      </c>
      <c r="B11" s="3">
        <v>180081</v>
      </c>
      <c r="C11" s="3" t="s">
        <v>1410</v>
      </c>
      <c r="D11" s="3" t="s">
        <v>1409</v>
      </c>
      <c r="E11" s="3">
        <v>18</v>
      </c>
    </row>
    <row r="12" spans="1:5" s="3" customFormat="1" ht="12.75">
      <c r="A12" s="3" t="s">
        <v>934</v>
      </c>
      <c r="B12" s="3">
        <v>210001</v>
      </c>
      <c r="C12" s="3" t="s">
        <v>96</v>
      </c>
      <c r="D12" s="3" t="s">
        <v>934</v>
      </c>
      <c r="E12" s="3">
        <v>22</v>
      </c>
    </row>
    <row r="13" spans="1:5" s="3" customFormat="1" ht="12.75">
      <c r="A13" s="3" t="s">
        <v>1411</v>
      </c>
      <c r="B13" s="3">
        <v>220000</v>
      </c>
      <c r="C13" s="3" t="s">
        <v>1412</v>
      </c>
      <c r="D13" s="3" t="s">
        <v>1411</v>
      </c>
      <c r="E13" s="3">
        <v>23</v>
      </c>
    </row>
    <row r="14" spans="1:5" s="3" customFormat="1" ht="12.75">
      <c r="A14" s="3" t="s">
        <v>1413</v>
      </c>
      <c r="B14" s="3">
        <v>220001</v>
      </c>
      <c r="C14" s="3" t="s">
        <v>1414</v>
      </c>
      <c r="D14" s="3" t="s">
        <v>1413</v>
      </c>
      <c r="E14" s="3">
        <v>23</v>
      </c>
    </row>
    <row r="15" spans="1:5" s="3" customFormat="1" ht="12.75">
      <c r="A15" t="s">
        <v>934</v>
      </c>
      <c r="B15">
        <v>220002</v>
      </c>
      <c r="C15" t="s">
        <v>96</v>
      </c>
      <c r="D15" t="s">
        <v>934</v>
      </c>
      <c r="E15">
        <v>22</v>
      </c>
    </row>
    <row r="16" spans="1:5" s="3" customFormat="1" ht="12.75">
      <c r="A16" s="3" t="s">
        <v>1016</v>
      </c>
      <c r="B16" s="3">
        <v>250000</v>
      </c>
      <c r="C16" s="3" t="s">
        <v>1415</v>
      </c>
      <c r="D16" s="3" t="s">
        <v>1016</v>
      </c>
      <c r="E16" s="3">
        <v>25</v>
      </c>
    </row>
    <row r="17" spans="1:5" s="3" customFormat="1" ht="12.75">
      <c r="A17" s="3" t="s">
        <v>1416</v>
      </c>
      <c r="B17" s="3">
        <v>250001</v>
      </c>
      <c r="C17" s="3" t="s">
        <v>1417</v>
      </c>
      <c r="D17" s="3" t="s">
        <v>1416</v>
      </c>
      <c r="E17" s="3">
        <v>25</v>
      </c>
    </row>
    <row r="18" spans="1:5" s="3" customFormat="1" ht="12.75">
      <c r="A18" s="3" t="s">
        <v>1418</v>
      </c>
      <c r="B18" s="3">
        <v>270001</v>
      </c>
      <c r="C18" s="3" t="s">
        <v>1418</v>
      </c>
      <c r="D18" s="3" t="s">
        <v>1418</v>
      </c>
      <c r="E18" s="3">
        <v>27</v>
      </c>
    </row>
    <row r="19" spans="1:5" s="3" customFormat="1" ht="12.75">
      <c r="A19" t="s">
        <v>1143</v>
      </c>
      <c r="B19">
        <v>270003</v>
      </c>
      <c r="C19"/>
      <c r="D19" t="s">
        <v>1143</v>
      </c>
      <c r="E19">
        <v>27</v>
      </c>
    </row>
    <row r="20" spans="1:5" s="3" customFormat="1" ht="12.75">
      <c r="A20" s="3" t="s">
        <v>1419</v>
      </c>
      <c r="B20" s="3">
        <v>270642</v>
      </c>
      <c r="C20" s="3" t="s">
        <v>1419</v>
      </c>
      <c r="D20" s="3" t="s">
        <v>1419</v>
      </c>
      <c r="E20" s="3">
        <v>27</v>
      </c>
    </row>
    <row r="21" spans="1:5" s="3" customFormat="1" ht="12.75">
      <c r="A21" t="s">
        <v>1144</v>
      </c>
      <c r="B21">
        <v>270891</v>
      </c>
      <c r="C21"/>
      <c r="D21" t="s">
        <v>1144</v>
      </c>
      <c r="E21">
        <v>27</v>
      </c>
    </row>
    <row r="22" spans="1:5" s="3" customFormat="1" ht="12.75">
      <c r="A22" s="3" t="s">
        <v>935</v>
      </c>
      <c r="B22" s="3">
        <v>280001</v>
      </c>
      <c r="C22" s="3" t="s">
        <v>99</v>
      </c>
      <c r="D22" s="3" t="s">
        <v>935</v>
      </c>
      <c r="E22" s="3">
        <v>28</v>
      </c>
    </row>
    <row r="23" spans="1:5" s="3" customFormat="1" ht="12.75">
      <c r="A23" t="s">
        <v>931</v>
      </c>
      <c r="B23">
        <v>300001</v>
      </c>
      <c r="C23" t="s">
        <v>1145</v>
      </c>
      <c r="D23" t="s">
        <v>931</v>
      </c>
      <c r="E23">
        <v>30</v>
      </c>
    </row>
    <row r="24" spans="1:5" s="3" customFormat="1" ht="12.75">
      <c r="A24" s="3" t="s">
        <v>1420</v>
      </c>
      <c r="B24" s="3">
        <v>320001</v>
      </c>
      <c r="C24" s="3" t="s">
        <v>1421</v>
      </c>
      <c r="D24" s="3" t="s">
        <v>1420</v>
      </c>
      <c r="E24" s="3">
        <v>32</v>
      </c>
    </row>
    <row r="25" spans="1:5" s="3" customFormat="1" ht="12.75">
      <c r="A25" s="3" t="s">
        <v>1422</v>
      </c>
      <c r="B25" s="3">
        <v>320002</v>
      </c>
      <c r="C25" s="3" t="s">
        <v>1423</v>
      </c>
      <c r="D25" s="3" t="s">
        <v>1422</v>
      </c>
      <c r="E25" s="3">
        <v>32</v>
      </c>
    </row>
    <row r="26" spans="1:5" s="3" customFormat="1" ht="12.75">
      <c r="A26" s="3" t="s">
        <v>936</v>
      </c>
      <c r="B26" s="3">
        <v>330000</v>
      </c>
      <c r="C26" s="3" t="s">
        <v>102</v>
      </c>
      <c r="D26" s="3" t="s">
        <v>936</v>
      </c>
      <c r="E26" s="3">
        <v>33</v>
      </c>
    </row>
    <row r="27" spans="1:5" s="3" customFormat="1" ht="12.75">
      <c r="A27" s="3" t="s">
        <v>1376</v>
      </c>
      <c r="B27" s="3">
        <v>330001</v>
      </c>
      <c r="C27" s="3" t="s">
        <v>1377</v>
      </c>
      <c r="D27" s="3" t="s">
        <v>1376</v>
      </c>
      <c r="E27" s="3">
        <v>33</v>
      </c>
    </row>
    <row r="28" spans="1:5" s="3" customFormat="1" ht="12.75">
      <c r="A28" t="s">
        <v>1146</v>
      </c>
      <c r="B28">
        <v>330002</v>
      </c>
      <c r="C28"/>
      <c r="D28" t="s">
        <v>1146</v>
      </c>
      <c r="E28">
        <v>33</v>
      </c>
    </row>
    <row r="29" spans="1:5" s="3" customFormat="1" ht="12.75">
      <c r="A29" t="s">
        <v>1147</v>
      </c>
      <c r="B29">
        <v>330003</v>
      </c>
      <c r="C29"/>
      <c r="D29" t="s">
        <v>1147</v>
      </c>
      <c r="E29">
        <v>33</v>
      </c>
    </row>
    <row r="30" spans="1:5" s="3" customFormat="1" ht="12.75">
      <c r="A30" s="3" t="s">
        <v>1424</v>
      </c>
      <c r="B30" s="3">
        <v>330019</v>
      </c>
      <c r="C30" s="3" t="s">
        <v>1425</v>
      </c>
      <c r="D30" s="3" t="s">
        <v>1424</v>
      </c>
      <c r="E30" s="3">
        <v>33</v>
      </c>
    </row>
    <row r="31" spans="1:5" s="3" customFormat="1" ht="12.75">
      <c r="A31" s="3" t="s">
        <v>1426</v>
      </c>
      <c r="B31" s="3">
        <v>330060</v>
      </c>
      <c r="C31" s="3" t="s">
        <v>1427</v>
      </c>
      <c r="D31" s="3" t="s">
        <v>1426</v>
      </c>
      <c r="E31" s="3">
        <v>33</v>
      </c>
    </row>
    <row r="32" spans="1:5" s="3" customFormat="1" ht="12.75">
      <c r="A32" t="s">
        <v>1045</v>
      </c>
      <c r="B32">
        <v>330078</v>
      </c>
      <c r="C32"/>
      <c r="D32" t="s">
        <v>1045</v>
      </c>
      <c r="E32">
        <v>33</v>
      </c>
    </row>
    <row r="33" spans="1:5" s="3" customFormat="1" ht="12.75">
      <c r="A33" t="s">
        <v>1148</v>
      </c>
      <c r="B33">
        <v>330079</v>
      </c>
      <c r="C33"/>
      <c r="D33" t="s">
        <v>1148</v>
      </c>
      <c r="E33">
        <v>33</v>
      </c>
    </row>
    <row r="34" spans="1:5" s="3" customFormat="1" ht="12.75">
      <c r="A34" s="3" t="s">
        <v>1428</v>
      </c>
      <c r="B34" s="3">
        <v>330107</v>
      </c>
      <c r="C34" s="3" t="s">
        <v>1429</v>
      </c>
      <c r="D34" s="3" t="s">
        <v>1428</v>
      </c>
      <c r="E34" s="3">
        <v>33</v>
      </c>
    </row>
    <row r="35" spans="1:5" s="3" customFormat="1" ht="12.75">
      <c r="A35" s="3" t="s">
        <v>1430</v>
      </c>
      <c r="B35" s="3">
        <v>333180</v>
      </c>
      <c r="C35" s="3" t="s">
        <v>1431</v>
      </c>
      <c r="D35" s="3" t="s">
        <v>1572</v>
      </c>
      <c r="E35" s="3">
        <v>33</v>
      </c>
    </row>
    <row r="36" spans="1:5" s="3" customFormat="1" ht="12.75">
      <c r="A36" s="3" t="s">
        <v>1432</v>
      </c>
      <c r="B36" s="3">
        <v>333184</v>
      </c>
      <c r="C36" s="3" t="s">
        <v>1433</v>
      </c>
      <c r="D36" s="3" t="s">
        <v>1571</v>
      </c>
      <c r="E36" s="3">
        <v>33</v>
      </c>
    </row>
    <row r="37" spans="1:5" s="3" customFormat="1" ht="12.75">
      <c r="A37" t="s">
        <v>1149</v>
      </c>
      <c r="B37">
        <v>334556</v>
      </c>
      <c r="C37"/>
      <c r="D37" t="s">
        <v>1149</v>
      </c>
      <c r="E37">
        <v>33</v>
      </c>
    </row>
    <row r="38" spans="1:5" s="3" customFormat="1" ht="12.75">
      <c r="A38" s="3" t="s">
        <v>1434</v>
      </c>
      <c r="B38" s="3">
        <v>335073</v>
      </c>
      <c r="C38" s="3" t="s">
        <v>1435</v>
      </c>
      <c r="D38" s="3" t="s">
        <v>1570</v>
      </c>
      <c r="E38" s="3">
        <v>33</v>
      </c>
    </row>
    <row r="39" spans="1:5" s="3" customFormat="1" ht="12.75">
      <c r="A39" s="3" t="s">
        <v>1436</v>
      </c>
      <c r="B39" s="3">
        <v>335178</v>
      </c>
      <c r="C39" s="3" t="s">
        <v>1437</v>
      </c>
      <c r="D39" s="3" t="s">
        <v>1568</v>
      </c>
      <c r="E39" s="3">
        <v>33</v>
      </c>
    </row>
    <row r="40" spans="1:5" s="3" customFormat="1" ht="12.75">
      <c r="A40" s="3" t="s">
        <v>1438</v>
      </c>
      <c r="B40" s="3">
        <v>340001</v>
      </c>
      <c r="C40" s="3" t="s">
        <v>1439</v>
      </c>
      <c r="D40" s="3" t="s">
        <v>1569</v>
      </c>
      <c r="E40" s="3">
        <v>34</v>
      </c>
    </row>
    <row r="41" spans="1:5" s="3" customFormat="1" ht="12.75">
      <c r="A41" s="3" t="s">
        <v>1440</v>
      </c>
      <c r="B41" s="3">
        <v>340002</v>
      </c>
      <c r="C41" s="3" t="s">
        <v>1441</v>
      </c>
      <c r="D41" s="3" t="s">
        <v>1440</v>
      </c>
      <c r="E41" s="3">
        <v>34</v>
      </c>
    </row>
    <row r="42" spans="1:5" s="3" customFormat="1" ht="12.75">
      <c r="A42" s="3" t="s">
        <v>1442</v>
      </c>
      <c r="B42" s="3">
        <v>340007</v>
      </c>
      <c r="C42" s="3" t="s">
        <v>1443</v>
      </c>
      <c r="D42" s="3" t="s">
        <v>1442</v>
      </c>
      <c r="E42" s="3">
        <v>34</v>
      </c>
    </row>
    <row r="43" spans="1:5" s="3" customFormat="1" ht="12.75">
      <c r="A43" s="3" t="s">
        <v>1449</v>
      </c>
      <c r="B43" s="3">
        <v>340071</v>
      </c>
      <c r="D43" s="3" t="s">
        <v>1449</v>
      </c>
      <c r="E43" s="3">
        <v>34</v>
      </c>
    </row>
    <row r="44" spans="1:5" s="3" customFormat="1" ht="12.75">
      <c r="A44" t="s">
        <v>1150</v>
      </c>
      <c r="B44">
        <v>340080</v>
      </c>
      <c r="C44" t="s">
        <v>105</v>
      </c>
      <c r="D44" t="s">
        <v>1150</v>
      </c>
      <c r="E44">
        <v>34</v>
      </c>
    </row>
    <row r="45" spans="1:5" s="3" customFormat="1" ht="12.75">
      <c r="A45" t="s">
        <v>1151</v>
      </c>
      <c r="B45">
        <v>340081</v>
      </c>
      <c r="C45"/>
      <c r="D45" t="s">
        <v>1151</v>
      </c>
      <c r="E45">
        <v>34</v>
      </c>
    </row>
    <row r="46" spans="1:5" s="3" customFormat="1" ht="12.75">
      <c r="A46" s="3" t="s">
        <v>1052</v>
      </c>
      <c r="B46" s="3">
        <v>343091</v>
      </c>
      <c r="C46" s="3" t="s">
        <v>1444</v>
      </c>
      <c r="D46" s="3" t="s">
        <v>1445</v>
      </c>
      <c r="E46" s="3">
        <v>34</v>
      </c>
    </row>
    <row r="47" spans="1:5" s="3" customFormat="1" ht="12.75">
      <c r="A47" s="3" t="s">
        <v>1446</v>
      </c>
      <c r="B47" s="3">
        <v>343537</v>
      </c>
      <c r="C47" s="3" t="s">
        <v>1447</v>
      </c>
      <c r="D47" s="3" t="s">
        <v>1448</v>
      </c>
      <c r="E47" s="3">
        <v>34</v>
      </c>
    </row>
    <row r="48" spans="1:5" s="3" customFormat="1" ht="12.75">
      <c r="A48" s="3" t="s">
        <v>1450</v>
      </c>
      <c r="B48" s="3">
        <v>349999</v>
      </c>
      <c r="C48" s="3" t="s">
        <v>1451</v>
      </c>
      <c r="D48" s="3" t="s">
        <v>1450</v>
      </c>
      <c r="E48" s="3">
        <v>34</v>
      </c>
    </row>
    <row r="49" spans="1:5" s="3" customFormat="1" ht="12.75">
      <c r="A49" s="3" t="s">
        <v>937</v>
      </c>
      <c r="B49" s="3">
        <v>350001</v>
      </c>
      <c r="C49" s="3" t="s">
        <v>108</v>
      </c>
      <c r="D49" s="3" t="s">
        <v>937</v>
      </c>
      <c r="E49" s="3">
        <v>35</v>
      </c>
    </row>
    <row r="50" spans="1:5" s="3" customFormat="1" ht="12.75">
      <c r="A50" s="3" t="s">
        <v>1452</v>
      </c>
      <c r="B50" s="3">
        <v>350002</v>
      </c>
      <c r="C50" s="3" t="s">
        <v>1452</v>
      </c>
      <c r="D50" s="3" t="s">
        <v>1452</v>
      </c>
      <c r="E50" s="3">
        <v>35</v>
      </c>
    </row>
    <row r="51" spans="1:5" s="3" customFormat="1" ht="12.75">
      <c r="A51" s="3" t="s">
        <v>1453</v>
      </c>
      <c r="B51" s="3">
        <v>350032</v>
      </c>
      <c r="C51" s="3" t="s">
        <v>1454</v>
      </c>
      <c r="D51" s="3" t="s">
        <v>1453</v>
      </c>
      <c r="E51" s="3">
        <v>35</v>
      </c>
    </row>
    <row r="52" spans="1:5" s="3" customFormat="1" ht="12.75">
      <c r="A52" s="3" t="s">
        <v>938</v>
      </c>
      <c r="B52" s="3">
        <v>350209</v>
      </c>
      <c r="C52" s="3" t="s">
        <v>111</v>
      </c>
      <c r="D52" s="3" t="s">
        <v>938</v>
      </c>
      <c r="E52" s="3">
        <v>35</v>
      </c>
    </row>
    <row r="53" spans="1:5" s="3" customFormat="1" ht="12.75">
      <c r="A53" s="3" t="s">
        <v>1455</v>
      </c>
      <c r="B53" s="3">
        <v>360003</v>
      </c>
      <c r="C53" s="3" t="s">
        <v>1456</v>
      </c>
      <c r="D53" s="3" t="s">
        <v>1455</v>
      </c>
      <c r="E53" s="3">
        <v>36</v>
      </c>
    </row>
    <row r="54" spans="1:5" s="3" customFormat="1" ht="12.75">
      <c r="A54" s="3" t="s">
        <v>1457</v>
      </c>
      <c r="B54" s="3">
        <v>360004</v>
      </c>
      <c r="C54" s="3" t="s">
        <v>1458</v>
      </c>
      <c r="D54" s="3" t="s">
        <v>1457</v>
      </c>
      <c r="E54" s="3">
        <v>36</v>
      </c>
    </row>
    <row r="55" spans="1:5" s="3" customFormat="1" ht="12.75">
      <c r="A55" s="3" t="s">
        <v>939</v>
      </c>
      <c r="B55" s="3">
        <v>360026</v>
      </c>
      <c r="C55" s="3" t="s">
        <v>114</v>
      </c>
      <c r="D55" s="3" t="s">
        <v>939</v>
      </c>
      <c r="E55" s="3">
        <v>36</v>
      </c>
    </row>
    <row r="56" spans="1:5" s="3" customFormat="1" ht="12.75">
      <c r="A56" t="s">
        <v>1153</v>
      </c>
      <c r="B56">
        <v>360027</v>
      </c>
      <c r="C56" t="s">
        <v>1152</v>
      </c>
      <c r="D56" t="s">
        <v>1153</v>
      </c>
      <c r="E56">
        <v>37</v>
      </c>
    </row>
    <row r="57" spans="1:5" s="3" customFormat="1" ht="12.75">
      <c r="A57" t="s">
        <v>1154</v>
      </c>
      <c r="B57">
        <v>360028</v>
      </c>
      <c r="C57"/>
      <c r="D57" t="s">
        <v>1154</v>
      </c>
      <c r="E57">
        <v>36</v>
      </c>
    </row>
    <row r="58" spans="1:5" s="3" customFormat="1" ht="12.75">
      <c r="A58" t="s">
        <v>1155</v>
      </c>
      <c r="B58">
        <v>360029</v>
      </c>
      <c r="C58"/>
      <c r="D58" t="s">
        <v>1155</v>
      </c>
      <c r="E58">
        <v>36</v>
      </c>
    </row>
    <row r="59" spans="1:5" s="3" customFormat="1" ht="12.75">
      <c r="A59" t="s">
        <v>1156</v>
      </c>
      <c r="B59">
        <v>360030</v>
      </c>
      <c r="C59"/>
      <c r="D59" t="s">
        <v>1156</v>
      </c>
      <c r="E59">
        <v>36</v>
      </c>
    </row>
    <row r="60" spans="1:5" s="3" customFormat="1" ht="12.75">
      <c r="A60" t="s">
        <v>1158</v>
      </c>
      <c r="B60">
        <v>362004</v>
      </c>
      <c r="C60" t="s">
        <v>1157</v>
      </c>
      <c r="D60" t="s">
        <v>1158</v>
      </c>
      <c r="E60">
        <v>37</v>
      </c>
    </row>
    <row r="61" spans="1:5" s="3" customFormat="1" ht="12.75">
      <c r="A61" t="s">
        <v>1649</v>
      </c>
      <c r="B61">
        <v>362005</v>
      </c>
      <c r="C61"/>
      <c r="D61" t="s">
        <v>1159</v>
      </c>
      <c r="E61">
        <v>36</v>
      </c>
    </row>
    <row r="62" spans="1:5" s="3" customFormat="1" ht="12.75">
      <c r="A62" t="s">
        <v>1162</v>
      </c>
      <c r="B62">
        <v>363006</v>
      </c>
      <c r="C62" t="s">
        <v>1161</v>
      </c>
      <c r="D62" t="s">
        <v>1162</v>
      </c>
      <c r="E62">
        <v>39</v>
      </c>
    </row>
    <row r="63" spans="1:5" s="3" customFormat="1" ht="12.75">
      <c r="A63" t="s">
        <v>1164</v>
      </c>
      <c r="B63">
        <v>363007</v>
      </c>
      <c r="C63" t="s">
        <v>1163</v>
      </c>
      <c r="D63" t="s">
        <v>1164</v>
      </c>
      <c r="E63">
        <v>39</v>
      </c>
    </row>
    <row r="64" spans="1:5" s="3" customFormat="1" ht="12.75">
      <c r="A64" t="s">
        <v>1648</v>
      </c>
      <c r="B64">
        <v>363008</v>
      </c>
      <c r="C64"/>
      <c r="D64" t="s">
        <v>1165</v>
      </c>
      <c r="E64">
        <v>36</v>
      </c>
    </row>
    <row r="65" spans="1:5" s="3" customFormat="1" ht="12.75">
      <c r="A65" s="3" t="s">
        <v>117</v>
      </c>
      <c r="B65" s="3">
        <v>370001</v>
      </c>
      <c r="C65" s="3" t="s">
        <v>117</v>
      </c>
      <c r="D65" s="3" t="s">
        <v>117</v>
      </c>
      <c r="E65" s="3">
        <v>37</v>
      </c>
    </row>
    <row r="66" spans="1:5" s="3" customFormat="1" ht="12.75">
      <c r="A66" t="s">
        <v>289</v>
      </c>
      <c r="B66">
        <v>370002</v>
      </c>
      <c r="C66" t="s">
        <v>289</v>
      </c>
      <c r="D66" t="s">
        <v>289</v>
      </c>
      <c r="E66">
        <v>37</v>
      </c>
    </row>
    <row r="67" spans="1:5" s="3" customFormat="1" ht="12.75">
      <c r="A67" t="s">
        <v>1647</v>
      </c>
      <c r="B67">
        <v>370003</v>
      </c>
      <c r="C67"/>
      <c r="D67" t="s">
        <v>1167</v>
      </c>
      <c r="E67">
        <v>37</v>
      </c>
    </row>
    <row r="68" spans="1:5" s="3" customFormat="1" ht="12.75">
      <c r="A68" s="3" t="s">
        <v>120</v>
      </c>
      <c r="B68" s="3">
        <v>370061</v>
      </c>
      <c r="C68" s="3" t="s">
        <v>120</v>
      </c>
      <c r="D68" s="3" t="s">
        <v>120</v>
      </c>
      <c r="E68" s="3">
        <v>37</v>
      </c>
    </row>
    <row r="69" spans="1:5" s="3" customFormat="1" ht="12.75">
      <c r="A69" s="3" t="s">
        <v>1564</v>
      </c>
      <c r="B69" s="3">
        <v>373124</v>
      </c>
      <c r="C69" s="3" t="s">
        <v>1459</v>
      </c>
      <c r="D69" s="3" t="s">
        <v>1460</v>
      </c>
      <c r="E69" s="3">
        <v>37</v>
      </c>
    </row>
    <row r="70" spans="1:5" s="3" customFormat="1" ht="12.75">
      <c r="A70" s="3" t="s">
        <v>1565</v>
      </c>
      <c r="B70" s="3">
        <v>373126</v>
      </c>
      <c r="C70" s="3" t="s">
        <v>1461</v>
      </c>
      <c r="D70" s="3" t="s">
        <v>1561</v>
      </c>
      <c r="E70" s="3">
        <v>37</v>
      </c>
    </row>
    <row r="71" spans="1:5" s="3" customFormat="1" ht="12.75">
      <c r="A71" s="3" t="s">
        <v>1566</v>
      </c>
      <c r="B71" s="3">
        <v>375020</v>
      </c>
      <c r="C71" s="3" t="s">
        <v>1462</v>
      </c>
      <c r="D71" s="3" t="s">
        <v>1562</v>
      </c>
      <c r="E71" s="3">
        <v>37</v>
      </c>
    </row>
    <row r="72" spans="1:5" s="3" customFormat="1" ht="12.75">
      <c r="A72" s="3" t="s">
        <v>1567</v>
      </c>
      <c r="B72" s="3">
        <v>375076</v>
      </c>
      <c r="D72" s="3" t="s">
        <v>1563</v>
      </c>
      <c r="E72" s="3">
        <v>37</v>
      </c>
    </row>
    <row r="73" spans="1:5" s="3" customFormat="1" ht="12.75">
      <c r="A73" s="3" t="s">
        <v>123</v>
      </c>
      <c r="B73" s="3">
        <v>380000</v>
      </c>
      <c r="C73" s="3" t="s">
        <v>124</v>
      </c>
      <c r="D73" s="3" t="s">
        <v>123</v>
      </c>
      <c r="E73" s="3">
        <v>38</v>
      </c>
    </row>
    <row r="74" spans="1:5" s="3" customFormat="1" ht="12.75">
      <c r="A74" s="3" t="s">
        <v>127</v>
      </c>
      <c r="B74" s="3">
        <v>380001</v>
      </c>
      <c r="C74" s="3" t="s">
        <v>128</v>
      </c>
      <c r="D74" s="3" t="s">
        <v>127</v>
      </c>
      <c r="E74" s="3">
        <v>38</v>
      </c>
    </row>
    <row r="75" spans="1:5" s="3" customFormat="1" ht="12.75">
      <c r="A75" s="3" t="s">
        <v>131</v>
      </c>
      <c r="B75" s="3">
        <v>380003</v>
      </c>
      <c r="C75" s="3" t="s">
        <v>132</v>
      </c>
      <c r="D75" s="3" t="s">
        <v>131</v>
      </c>
      <c r="E75" s="3">
        <v>38</v>
      </c>
    </row>
    <row r="76" spans="1:5" s="3" customFormat="1" ht="12.75">
      <c r="A76" s="3" t="s">
        <v>134</v>
      </c>
      <c r="B76" s="3">
        <v>380005</v>
      </c>
      <c r="C76" s="3" t="s">
        <v>135</v>
      </c>
      <c r="D76" s="3" t="s">
        <v>134</v>
      </c>
      <c r="E76" s="3">
        <v>38</v>
      </c>
    </row>
    <row r="77" spans="1:5" s="3" customFormat="1" ht="12.75">
      <c r="A77" s="3" t="s">
        <v>137</v>
      </c>
      <c r="B77" s="3">
        <v>380006</v>
      </c>
      <c r="C77" s="3" t="s">
        <v>138</v>
      </c>
      <c r="D77" s="3" t="s">
        <v>137</v>
      </c>
      <c r="E77" s="3">
        <v>38</v>
      </c>
    </row>
    <row r="78" spans="1:5" s="3" customFormat="1" ht="12.75">
      <c r="A78" s="3" t="s">
        <v>141</v>
      </c>
      <c r="B78" s="3">
        <v>380008</v>
      </c>
      <c r="C78" s="3" t="s">
        <v>142</v>
      </c>
      <c r="D78" s="3" t="s">
        <v>141</v>
      </c>
      <c r="E78" s="3">
        <v>38</v>
      </c>
    </row>
    <row r="79" spans="1:5" s="3" customFormat="1" ht="12.75">
      <c r="A79" s="3" t="s">
        <v>145</v>
      </c>
      <c r="B79" s="3">
        <v>380009</v>
      </c>
      <c r="C79" s="3" t="s">
        <v>146</v>
      </c>
      <c r="D79" s="3" t="s">
        <v>145</v>
      </c>
      <c r="E79" s="3">
        <v>38</v>
      </c>
    </row>
    <row r="80" spans="1:5" s="3" customFormat="1" ht="12.75">
      <c r="A80" s="3" t="s">
        <v>149</v>
      </c>
      <c r="B80" s="3">
        <v>380014</v>
      </c>
      <c r="C80" s="3" t="s">
        <v>150</v>
      </c>
      <c r="D80" s="3" t="s">
        <v>149</v>
      </c>
      <c r="E80" s="3">
        <v>38</v>
      </c>
    </row>
    <row r="81" spans="1:5" s="3" customFormat="1" ht="12.75">
      <c r="A81" s="3" t="s">
        <v>153</v>
      </c>
      <c r="B81" s="3">
        <v>380019</v>
      </c>
      <c r="C81" s="3" t="s">
        <v>154</v>
      </c>
      <c r="D81" s="3" t="s">
        <v>153</v>
      </c>
      <c r="E81" s="3">
        <v>38</v>
      </c>
    </row>
    <row r="82" spans="1:5" s="3" customFormat="1" ht="12.75">
      <c r="A82" s="3" t="s">
        <v>940</v>
      </c>
      <c r="B82" s="3">
        <v>380020</v>
      </c>
      <c r="C82" s="3" t="s">
        <v>157</v>
      </c>
      <c r="D82" s="3" t="s">
        <v>940</v>
      </c>
      <c r="E82" s="3">
        <v>38</v>
      </c>
    </row>
    <row r="83" spans="1:5" s="3" customFormat="1" ht="12.75">
      <c r="A83" s="3" t="s">
        <v>160</v>
      </c>
      <c r="B83" s="3">
        <v>380021</v>
      </c>
      <c r="C83" s="3" t="s">
        <v>161</v>
      </c>
      <c r="D83" s="3" t="s">
        <v>160</v>
      </c>
      <c r="E83" s="3">
        <v>38</v>
      </c>
    </row>
    <row r="84" spans="1:5" s="3" customFormat="1" ht="12.75">
      <c r="A84" s="3" t="s">
        <v>164</v>
      </c>
      <c r="B84" s="3">
        <v>380022</v>
      </c>
      <c r="C84" s="3" t="s">
        <v>165</v>
      </c>
      <c r="D84" s="3" t="s">
        <v>164</v>
      </c>
      <c r="E84" s="3">
        <v>38</v>
      </c>
    </row>
    <row r="85" spans="1:5" s="3" customFormat="1" ht="12.75">
      <c r="A85" s="3" t="s">
        <v>168</v>
      </c>
      <c r="B85" s="3">
        <v>380023</v>
      </c>
      <c r="C85" s="3" t="s">
        <v>169</v>
      </c>
      <c r="D85" s="3" t="s">
        <v>168</v>
      </c>
      <c r="E85" s="3">
        <v>38</v>
      </c>
    </row>
    <row r="86" spans="1:5" s="3" customFormat="1" ht="12.75">
      <c r="A86" s="3" t="s">
        <v>171</v>
      </c>
      <c r="B86" s="3">
        <v>380026</v>
      </c>
      <c r="C86" s="3" t="s">
        <v>172</v>
      </c>
      <c r="D86" s="3" t="s">
        <v>171</v>
      </c>
      <c r="E86" s="3">
        <v>38</v>
      </c>
    </row>
    <row r="87" spans="1:5" s="3" customFormat="1" ht="12.75">
      <c r="A87" s="3" t="s">
        <v>174</v>
      </c>
      <c r="B87" s="3">
        <v>380027</v>
      </c>
      <c r="C87" s="3" t="s">
        <v>175</v>
      </c>
      <c r="D87" s="3" t="s">
        <v>174</v>
      </c>
      <c r="E87" s="3">
        <v>38</v>
      </c>
    </row>
    <row r="88" spans="1:5" s="3" customFormat="1" ht="12.75">
      <c r="A88" s="3" t="s">
        <v>178</v>
      </c>
      <c r="B88" s="3">
        <v>380028</v>
      </c>
      <c r="C88" s="3" t="s">
        <v>179</v>
      </c>
      <c r="D88" s="3" t="s">
        <v>178</v>
      </c>
      <c r="E88" s="3">
        <v>38</v>
      </c>
    </row>
    <row r="89" spans="1:5" s="3" customFormat="1" ht="12.75">
      <c r="A89" s="3" t="s">
        <v>181</v>
      </c>
      <c r="B89" s="3">
        <v>380029</v>
      </c>
      <c r="C89" s="3" t="s">
        <v>182</v>
      </c>
      <c r="D89" s="3" t="s">
        <v>181</v>
      </c>
      <c r="E89" s="3">
        <v>38</v>
      </c>
    </row>
    <row r="90" spans="1:5" s="3" customFormat="1" ht="12.75">
      <c r="A90" s="3" t="s">
        <v>184</v>
      </c>
      <c r="B90" s="3">
        <v>380034</v>
      </c>
      <c r="C90" s="3" t="s">
        <v>185</v>
      </c>
      <c r="D90" s="3" t="s">
        <v>184</v>
      </c>
      <c r="E90" s="3">
        <v>38</v>
      </c>
    </row>
    <row r="91" spans="1:5" s="3" customFormat="1" ht="12.75">
      <c r="A91" s="3" t="s">
        <v>187</v>
      </c>
      <c r="B91" s="3">
        <v>380035</v>
      </c>
      <c r="C91" s="3" t="s">
        <v>188</v>
      </c>
      <c r="D91" s="3" t="s">
        <v>187</v>
      </c>
      <c r="E91" s="3">
        <v>38</v>
      </c>
    </row>
    <row r="92" spans="1:5" s="3" customFormat="1" ht="12.75">
      <c r="A92" s="3" t="s">
        <v>941</v>
      </c>
      <c r="B92" s="3">
        <v>380036</v>
      </c>
      <c r="C92" s="3" t="s">
        <v>190</v>
      </c>
      <c r="D92" s="3" t="s">
        <v>941</v>
      </c>
      <c r="E92" s="3">
        <v>38</v>
      </c>
    </row>
    <row r="93" spans="1:5" s="3" customFormat="1" ht="12.75">
      <c r="A93" s="3" t="s">
        <v>192</v>
      </c>
      <c r="B93" s="3">
        <v>380037</v>
      </c>
      <c r="C93" s="3" t="s">
        <v>193</v>
      </c>
      <c r="D93" s="3" t="s">
        <v>192</v>
      </c>
      <c r="E93" s="3">
        <v>38</v>
      </c>
    </row>
    <row r="94" spans="1:5" s="3" customFormat="1" ht="12.75">
      <c r="A94" s="3" t="s">
        <v>196</v>
      </c>
      <c r="B94" s="3">
        <v>380038</v>
      </c>
      <c r="C94" s="3" t="s">
        <v>197</v>
      </c>
      <c r="D94" s="3" t="s">
        <v>196</v>
      </c>
      <c r="E94" s="3">
        <v>38</v>
      </c>
    </row>
    <row r="95" spans="1:5" s="3" customFormat="1" ht="12.75">
      <c r="A95" s="3" t="s">
        <v>200</v>
      </c>
      <c r="B95" s="3">
        <v>380039</v>
      </c>
      <c r="C95" s="3" t="s">
        <v>201</v>
      </c>
      <c r="D95" s="3" t="s">
        <v>200</v>
      </c>
      <c r="E95" s="3">
        <v>38</v>
      </c>
    </row>
    <row r="96" spans="1:5" s="3" customFormat="1" ht="12.75">
      <c r="A96" s="3" t="s">
        <v>204</v>
      </c>
      <c r="B96" s="3">
        <v>380040</v>
      </c>
      <c r="C96" s="3" t="s">
        <v>205</v>
      </c>
      <c r="D96" s="3" t="s">
        <v>204</v>
      </c>
      <c r="E96" s="3">
        <v>38</v>
      </c>
    </row>
    <row r="97" spans="1:5" s="3" customFormat="1" ht="12.75">
      <c r="A97" s="3" t="s">
        <v>207</v>
      </c>
      <c r="B97" s="3">
        <v>380041</v>
      </c>
      <c r="C97" s="3" t="s">
        <v>208</v>
      </c>
      <c r="D97" s="3" t="s">
        <v>207</v>
      </c>
      <c r="E97" s="3">
        <v>38</v>
      </c>
    </row>
    <row r="98" spans="1:5" s="3" customFormat="1" ht="12.75">
      <c r="A98" s="3" t="s">
        <v>1053</v>
      </c>
      <c r="B98" s="3">
        <v>380042</v>
      </c>
      <c r="C98" s="3" t="s">
        <v>1054</v>
      </c>
      <c r="D98" s="3" t="s">
        <v>1053</v>
      </c>
      <c r="E98" s="3">
        <v>38</v>
      </c>
    </row>
    <row r="99" spans="1:5" s="3" customFormat="1" ht="12.75">
      <c r="A99" s="3" t="s">
        <v>213</v>
      </c>
      <c r="B99" s="3">
        <v>380043</v>
      </c>
      <c r="C99" s="3" t="s">
        <v>214</v>
      </c>
      <c r="D99" s="3" t="s">
        <v>213</v>
      </c>
      <c r="E99" s="3">
        <v>38</v>
      </c>
    </row>
    <row r="100" spans="1:5" s="3" customFormat="1" ht="12.75">
      <c r="A100" s="3" t="s">
        <v>217</v>
      </c>
      <c r="B100" s="3">
        <v>380050</v>
      </c>
      <c r="C100" s="3" t="s">
        <v>218</v>
      </c>
      <c r="D100" s="3" t="s">
        <v>217</v>
      </c>
      <c r="E100" s="3">
        <v>38</v>
      </c>
    </row>
    <row r="101" spans="1:5" s="3" customFormat="1" ht="12.75">
      <c r="A101" s="3" t="s">
        <v>221</v>
      </c>
      <c r="B101" s="3">
        <v>380054</v>
      </c>
      <c r="C101" s="3" t="s">
        <v>222</v>
      </c>
      <c r="D101" s="3" t="s">
        <v>221</v>
      </c>
      <c r="E101" s="3">
        <v>38</v>
      </c>
    </row>
    <row r="102" spans="1:5" s="3" customFormat="1" ht="12.75">
      <c r="A102" s="3" t="s">
        <v>225</v>
      </c>
      <c r="B102" s="3">
        <v>380068</v>
      </c>
      <c r="C102" s="3" t="s">
        <v>226</v>
      </c>
      <c r="D102" s="3" t="s">
        <v>225</v>
      </c>
      <c r="E102" s="3">
        <v>38</v>
      </c>
    </row>
    <row r="103" spans="1:5" s="3" customFormat="1" ht="12.75">
      <c r="A103" s="3" t="s">
        <v>229</v>
      </c>
      <c r="B103" s="3">
        <v>380071</v>
      </c>
      <c r="C103" s="3" t="s">
        <v>230</v>
      </c>
      <c r="D103" s="3" t="s">
        <v>229</v>
      </c>
      <c r="E103" s="3">
        <v>38</v>
      </c>
    </row>
    <row r="104" spans="1:5" s="3" customFormat="1" ht="12.75">
      <c r="A104" s="3" t="s">
        <v>232</v>
      </c>
      <c r="B104" s="3">
        <v>380074</v>
      </c>
      <c r="C104" s="3" t="s">
        <v>233</v>
      </c>
      <c r="D104" s="3" t="s">
        <v>232</v>
      </c>
      <c r="E104" s="3">
        <v>38</v>
      </c>
    </row>
    <row r="105" spans="1:5" s="3" customFormat="1" ht="12.75">
      <c r="A105" s="3" t="s">
        <v>235</v>
      </c>
      <c r="B105" s="3">
        <v>380080</v>
      </c>
      <c r="C105" s="3" t="s">
        <v>236</v>
      </c>
      <c r="D105" s="3" t="s">
        <v>235</v>
      </c>
      <c r="E105" s="3">
        <v>38</v>
      </c>
    </row>
    <row r="106" spans="1:5" s="3" customFormat="1" ht="12.75">
      <c r="A106" s="3" t="s">
        <v>239</v>
      </c>
      <c r="B106" s="3">
        <v>380089</v>
      </c>
      <c r="C106" s="3" t="s">
        <v>240</v>
      </c>
      <c r="D106" s="3" t="s">
        <v>239</v>
      </c>
      <c r="E106" s="3">
        <v>38</v>
      </c>
    </row>
    <row r="107" spans="1:5" s="3" customFormat="1" ht="12.75">
      <c r="A107" s="3" t="s">
        <v>243</v>
      </c>
      <c r="B107" s="3">
        <v>380093</v>
      </c>
      <c r="C107" s="3" t="s">
        <v>244</v>
      </c>
      <c r="D107" s="3" t="s">
        <v>243</v>
      </c>
      <c r="E107" s="3">
        <v>38</v>
      </c>
    </row>
    <row r="108" spans="1:5" s="3" customFormat="1" ht="12.75">
      <c r="A108" s="3" t="s">
        <v>247</v>
      </c>
      <c r="B108" s="3">
        <v>380095</v>
      </c>
      <c r="C108" s="3" t="s">
        <v>248</v>
      </c>
      <c r="D108" s="3" t="s">
        <v>247</v>
      </c>
      <c r="E108" s="3">
        <v>38</v>
      </c>
    </row>
    <row r="109" spans="1:5" s="3" customFormat="1" ht="12.75">
      <c r="A109" s="3" t="s">
        <v>1062</v>
      </c>
      <c r="B109" s="3">
        <v>380097</v>
      </c>
      <c r="C109" s="3" t="s">
        <v>1063</v>
      </c>
      <c r="D109" s="3" t="s">
        <v>1062</v>
      </c>
      <c r="E109" s="3">
        <v>38</v>
      </c>
    </row>
    <row r="110" spans="1:5" s="3" customFormat="1" ht="12.75">
      <c r="A110" s="3" t="s">
        <v>251</v>
      </c>
      <c r="B110" s="3">
        <v>380098</v>
      </c>
      <c r="C110" s="3" t="s">
        <v>252</v>
      </c>
      <c r="D110" s="3" t="s">
        <v>251</v>
      </c>
      <c r="E110" s="3">
        <v>38</v>
      </c>
    </row>
    <row r="111" spans="1:5" s="3" customFormat="1" ht="12.75">
      <c r="A111" s="3" t="s">
        <v>255</v>
      </c>
      <c r="B111" s="3">
        <v>380102</v>
      </c>
      <c r="C111" s="3" t="s">
        <v>256</v>
      </c>
      <c r="D111" s="3" t="s">
        <v>255</v>
      </c>
      <c r="E111" s="3">
        <v>38</v>
      </c>
    </row>
    <row r="112" spans="1:5" s="3" customFormat="1" ht="12.75">
      <c r="A112" s="3" t="s">
        <v>1175</v>
      </c>
      <c r="B112" s="3">
        <v>380103</v>
      </c>
      <c r="C112" s="3" t="s">
        <v>1318</v>
      </c>
      <c r="D112" s="3" t="s">
        <v>1175</v>
      </c>
      <c r="E112" s="3">
        <v>38</v>
      </c>
    </row>
    <row r="113" spans="1:5" s="3" customFormat="1" ht="12.75">
      <c r="A113" s="3" t="s">
        <v>942</v>
      </c>
      <c r="B113" s="3">
        <v>380203</v>
      </c>
      <c r="C113" s="3" t="s">
        <v>259</v>
      </c>
      <c r="D113" s="3" t="s">
        <v>942</v>
      </c>
      <c r="E113" s="3">
        <v>38</v>
      </c>
    </row>
    <row r="114" spans="1:5" s="3" customFormat="1" ht="12.75">
      <c r="A114" s="3" t="s">
        <v>261</v>
      </c>
      <c r="B114" s="3">
        <v>380204</v>
      </c>
      <c r="C114" s="3" t="s">
        <v>261</v>
      </c>
      <c r="D114" s="3" t="s">
        <v>261</v>
      </c>
      <c r="E114" s="3">
        <v>38</v>
      </c>
    </row>
    <row r="115" spans="1:5" s="3" customFormat="1" ht="12.75">
      <c r="A115" s="3" t="s">
        <v>943</v>
      </c>
      <c r="B115" s="3">
        <v>380205</v>
      </c>
      <c r="C115" s="3" t="s">
        <v>264</v>
      </c>
      <c r="D115" s="3" t="s">
        <v>943</v>
      </c>
      <c r="E115" s="3">
        <v>38</v>
      </c>
    </row>
    <row r="116" spans="1:5" s="3" customFormat="1" ht="12.75">
      <c r="A116" s="3" t="s">
        <v>944</v>
      </c>
      <c r="B116" s="3">
        <v>380206</v>
      </c>
      <c r="C116" s="3" t="s">
        <v>267</v>
      </c>
      <c r="D116" s="3" t="s">
        <v>944</v>
      </c>
      <c r="E116" s="3">
        <v>38</v>
      </c>
    </row>
    <row r="117" spans="1:5" s="3" customFormat="1" ht="12.75">
      <c r="A117" s="3" t="s">
        <v>269</v>
      </c>
      <c r="B117" s="3">
        <v>380207</v>
      </c>
      <c r="C117" s="3" t="s">
        <v>270</v>
      </c>
      <c r="D117" s="3" t="s">
        <v>269</v>
      </c>
      <c r="E117" s="3">
        <v>38</v>
      </c>
    </row>
    <row r="118" spans="1:5" s="3" customFormat="1" ht="12.75">
      <c r="A118" s="3" t="s">
        <v>945</v>
      </c>
      <c r="B118" s="3">
        <v>380208</v>
      </c>
      <c r="C118" s="3" t="s">
        <v>272</v>
      </c>
      <c r="D118" s="3" t="s">
        <v>945</v>
      </c>
      <c r="E118" s="3">
        <v>38</v>
      </c>
    </row>
    <row r="119" spans="1:5" s="3" customFormat="1" ht="12.75">
      <c r="A119" s="3" t="s">
        <v>275</v>
      </c>
      <c r="B119" s="3">
        <v>380210</v>
      </c>
      <c r="C119" s="3" t="s">
        <v>276</v>
      </c>
      <c r="D119" s="3" t="s">
        <v>275</v>
      </c>
      <c r="E119" s="3">
        <v>38</v>
      </c>
    </row>
    <row r="120" spans="1:5" s="3" customFormat="1" ht="12.75">
      <c r="A120" s="3" t="s">
        <v>946</v>
      </c>
      <c r="B120" s="3">
        <v>380211</v>
      </c>
      <c r="C120" s="3" t="s">
        <v>279</v>
      </c>
      <c r="D120" s="3" t="s">
        <v>946</v>
      </c>
      <c r="E120" s="3">
        <v>38</v>
      </c>
    </row>
    <row r="121" spans="1:5" s="3" customFormat="1" ht="12.75">
      <c r="A121" s="3" t="s">
        <v>947</v>
      </c>
      <c r="B121" s="3">
        <v>380212</v>
      </c>
      <c r="C121" s="3" t="s">
        <v>282</v>
      </c>
      <c r="D121" s="3" t="s">
        <v>947</v>
      </c>
      <c r="E121" s="3">
        <v>38</v>
      </c>
    </row>
    <row r="122" spans="1:5" s="3" customFormat="1" ht="12.75">
      <c r="A122" s="3" t="s">
        <v>948</v>
      </c>
      <c r="B122" s="3">
        <v>380213</v>
      </c>
      <c r="C122" s="3" t="s">
        <v>284</v>
      </c>
      <c r="D122" s="3" t="s">
        <v>948</v>
      </c>
      <c r="E122" s="3">
        <v>38</v>
      </c>
    </row>
    <row r="123" spans="1:5" s="3" customFormat="1" ht="12.75">
      <c r="A123" s="3" t="s">
        <v>286</v>
      </c>
      <c r="B123" s="3">
        <v>380214</v>
      </c>
      <c r="C123" s="3" t="s">
        <v>287</v>
      </c>
      <c r="D123" s="3" t="s">
        <v>286</v>
      </c>
      <c r="E123" s="3">
        <v>38</v>
      </c>
    </row>
    <row r="124" spans="1:5" s="3" customFormat="1" ht="12.75">
      <c r="A124" s="3" t="s">
        <v>949</v>
      </c>
      <c r="B124" s="3">
        <v>380215</v>
      </c>
      <c r="C124" s="3" t="s">
        <v>288</v>
      </c>
      <c r="D124" s="3" t="s">
        <v>949</v>
      </c>
      <c r="E124" s="3">
        <v>38</v>
      </c>
    </row>
    <row r="125" spans="1:5" s="3" customFormat="1" ht="12.75">
      <c r="A125" s="3" t="s">
        <v>289</v>
      </c>
      <c r="B125" s="3">
        <v>380216</v>
      </c>
      <c r="C125" s="3" t="s">
        <v>290</v>
      </c>
      <c r="D125" s="3" t="s">
        <v>289</v>
      </c>
      <c r="E125" s="3">
        <v>38</v>
      </c>
    </row>
    <row r="126" spans="1:5" s="3" customFormat="1" ht="12.75">
      <c r="A126" s="3" t="s">
        <v>292</v>
      </c>
      <c r="B126" s="3">
        <v>380217</v>
      </c>
      <c r="C126" s="3" t="s">
        <v>292</v>
      </c>
      <c r="D126" s="3" t="s">
        <v>292</v>
      </c>
      <c r="E126" s="3">
        <v>38</v>
      </c>
    </row>
    <row r="127" spans="1:5" s="3" customFormat="1" ht="12.75">
      <c r="A127" s="3" t="s">
        <v>1076</v>
      </c>
      <c r="B127" s="3">
        <v>380218</v>
      </c>
      <c r="C127" s="3" t="s">
        <v>294</v>
      </c>
      <c r="D127" s="3" t="s">
        <v>1076</v>
      </c>
      <c r="E127" s="3">
        <v>38</v>
      </c>
    </row>
    <row r="128" spans="1:5" s="3" customFormat="1" ht="12.75">
      <c r="A128" s="3" t="s">
        <v>950</v>
      </c>
      <c r="B128" s="3">
        <v>380219</v>
      </c>
      <c r="C128" s="3" t="s">
        <v>297</v>
      </c>
      <c r="D128" s="3" t="s">
        <v>950</v>
      </c>
      <c r="E128" s="3">
        <v>38</v>
      </c>
    </row>
    <row r="129" spans="1:5" s="3" customFormat="1" ht="12.75">
      <c r="A129" s="3" t="s">
        <v>1077</v>
      </c>
      <c r="B129" s="3">
        <v>380220</v>
      </c>
      <c r="C129" s="3" t="s">
        <v>1078</v>
      </c>
      <c r="D129" s="3" t="s">
        <v>1077</v>
      </c>
      <c r="E129" s="3">
        <v>38</v>
      </c>
    </row>
    <row r="130" spans="1:5" s="3" customFormat="1" ht="12.75">
      <c r="A130" s="3" t="s">
        <v>1079</v>
      </c>
      <c r="B130" s="3">
        <v>380221</v>
      </c>
      <c r="C130" s="3" t="s">
        <v>1080</v>
      </c>
      <c r="D130" s="3" t="s">
        <v>1079</v>
      </c>
      <c r="E130" s="3">
        <v>38</v>
      </c>
    </row>
    <row r="131" spans="1:5" s="3" customFormat="1" ht="12.75">
      <c r="A131" s="3" t="s">
        <v>1081</v>
      </c>
      <c r="B131" s="3">
        <v>380222</v>
      </c>
      <c r="C131" s="3" t="s">
        <v>1082</v>
      </c>
      <c r="D131" s="3" t="s">
        <v>1081</v>
      </c>
      <c r="E131" s="3">
        <v>38</v>
      </c>
    </row>
    <row r="132" spans="1:5" s="3" customFormat="1" ht="12.75">
      <c r="A132" s="3" t="s">
        <v>1525</v>
      </c>
      <c r="B132" s="3">
        <v>383001</v>
      </c>
      <c r="C132" s="3" t="s">
        <v>95</v>
      </c>
      <c r="D132" s="3" t="s">
        <v>1599</v>
      </c>
      <c r="E132" s="3">
        <v>38</v>
      </c>
    </row>
    <row r="133" spans="1:5" s="3" customFormat="1" ht="12.75">
      <c r="A133" s="3" t="s">
        <v>1526</v>
      </c>
      <c r="B133" s="3">
        <v>383091</v>
      </c>
      <c r="C133" s="3" t="s">
        <v>97</v>
      </c>
      <c r="D133" s="3" t="s">
        <v>1614</v>
      </c>
      <c r="E133" s="3">
        <v>38</v>
      </c>
    </row>
    <row r="134" spans="1:5" s="3" customFormat="1" ht="12.75">
      <c r="A134" s="3" t="s">
        <v>1527</v>
      </c>
      <c r="B134" s="3">
        <v>383092</v>
      </c>
      <c r="C134" s="3" t="s">
        <v>100</v>
      </c>
      <c r="D134" s="3" t="s">
        <v>1615</v>
      </c>
      <c r="E134" s="3">
        <v>38</v>
      </c>
    </row>
    <row r="135" spans="1:5" s="3" customFormat="1" ht="12.75">
      <c r="A135" s="3" t="s">
        <v>640</v>
      </c>
      <c r="B135" s="3">
        <v>383101</v>
      </c>
      <c r="C135" s="3" t="s">
        <v>103</v>
      </c>
      <c r="D135" s="3" t="s">
        <v>807</v>
      </c>
      <c r="E135" s="3">
        <v>38</v>
      </c>
    </row>
    <row r="136" spans="1:5" s="3" customFormat="1" ht="12.75">
      <c r="A136" s="3" t="s">
        <v>642</v>
      </c>
      <c r="B136" s="3">
        <v>383102</v>
      </c>
      <c r="C136" s="3" t="s">
        <v>106</v>
      </c>
      <c r="D136" s="3" t="s">
        <v>809</v>
      </c>
      <c r="E136" s="3">
        <v>38</v>
      </c>
    </row>
    <row r="137" spans="1:5" s="3" customFormat="1" ht="12.75">
      <c r="A137" s="3" t="s">
        <v>644</v>
      </c>
      <c r="B137" s="3">
        <v>383103</v>
      </c>
      <c r="C137" s="3" t="s">
        <v>109</v>
      </c>
      <c r="D137" s="3" t="s">
        <v>811</v>
      </c>
      <c r="E137" s="3">
        <v>38</v>
      </c>
    </row>
    <row r="138" spans="1:5" s="3" customFormat="1" ht="12.75">
      <c r="A138" s="3" t="s">
        <v>646</v>
      </c>
      <c r="B138" s="3">
        <v>383104</v>
      </c>
      <c r="C138" s="3" t="s">
        <v>112</v>
      </c>
      <c r="D138" s="3" t="s">
        <v>813</v>
      </c>
      <c r="E138" s="3">
        <v>38</v>
      </c>
    </row>
    <row r="139" spans="1:5" s="3" customFormat="1" ht="12.75">
      <c r="A139" s="3" t="s">
        <v>648</v>
      </c>
      <c r="B139" s="3">
        <v>383105</v>
      </c>
      <c r="C139" s="3" t="s">
        <v>115</v>
      </c>
      <c r="D139" s="3" t="s">
        <v>815</v>
      </c>
      <c r="E139" s="3">
        <v>38</v>
      </c>
    </row>
    <row r="140" spans="1:5" s="3" customFormat="1" ht="12.75">
      <c r="A140" s="3" t="s">
        <v>650</v>
      </c>
      <c r="B140" s="3">
        <v>383106</v>
      </c>
      <c r="C140" s="3" t="s">
        <v>118</v>
      </c>
      <c r="D140" s="3" t="s">
        <v>817</v>
      </c>
      <c r="E140" s="3">
        <v>38</v>
      </c>
    </row>
    <row r="141" spans="1:5" s="3" customFormat="1" ht="12.75">
      <c r="A141" s="3" t="s">
        <v>652</v>
      </c>
      <c r="B141" s="3">
        <v>383107</v>
      </c>
      <c r="C141" s="3" t="s">
        <v>121</v>
      </c>
      <c r="D141" s="3" t="s">
        <v>1600</v>
      </c>
      <c r="E141" s="3">
        <v>38</v>
      </c>
    </row>
    <row r="142" spans="1:5" s="3" customFormat="1" ht="12.75">
      <c r="A142" s="3" t="s">
        <v>654</v>
      </c>
      <c r="B142" s="3">
        <v>383108</v>
      </c>
      <c r="C142" s="3" t="s">
        <v>125</v>
      </c>
      <c r="D142" s="3" t="s">
        <v>820</v>
      </c>
      <c r="E142" s="3">
        <v>38</v>
      </c>
    </row>
    <row r="143" spans="1:5" s="3" customFormat="1" ht="12.75">
      <c r="A143" s="3" t="s">
        <v>656</v>
      </c>
      <c r="B143" s="3">
        <v>383109</v>
      </c>
      <c r="C143" s="3" t="s">
        <v>129</v>
      </c>
      <c r="D143" s="3" t="s">
        <v>1601</v>
      </c>
      <c r="E143" s="3">
        <v>38</v>
      </c>
    </row>
    <row r="144" spans="1:5" s="3" customFormat="1" ht="12.75">
      <c r="A144" s="3" t="s">
        <v>658</v>
      </c>
      <c r="B144" s="3">
        <v>383110</v>
      </c>
      <c r="C144" s="3" t="s">
        <v>37</v>
      </c>
      <c r="D144" s="3" t="s">
        <v>823</v>
      </c>
      <c r="E144" s="3">
        <v>38</v>
      </c>
    </row>
    <row r="145" spans="1:5" s="3" customFormat="1" ht="12.75">
      <c r="A145" s="3" t="s">
        <v>660</v>
      </c>
      <c r="B145" s="3">
        <v>383111</v>
      </c>
      <c r="C145" s="3" t="s">
        <v>136</v>
      </c>
      <c r="D145" s="3" t="s">
        <v>825</v>
      </c>
      <c r="E145" s="3">
        <v>38</v>
      </c>
    </row>
    <row r="146" spans="1:5" s="3" customFormat="1" ht="12.75">
      <c r="A146" s="3" t="s">
        <v>661</v>
      </c>
      <c r="B146" s="3">
        <v>383112</v>
      </c>
      <c r="C146" s="3" t="s">
        <v>139</v>
      </c>
      <c r="D146" s="3" t="s">
        <v>826</v>
      </c>
      <c r="E146" s="3">
        <v>38</v>
      </c>
    </row>
    <row r="147" spans="1:5" s="3" customFormat="1" ht="12.75">
      <c r="A147" s="3" t="s">
        <v>663</v>
      </c>
      <c r="B147" s="3">
        <v>383113</v>
      </c>
      <c r="C147" s="3" t="s">
        <v>143</v>
      </c>
      <c r="D147" s="3" t="s">
        <v>828</v>
      </c>
      <c r="E147" s="3">
        <v>38</v>
      </c>
    </row>
    <row r="148" spans="1:5" s="3" customFormat="1" ht="12.75">
      <c r="A148" s="3" t="s">
        <v>665</v>
      </c>
      <c r="B148" s="3">
        <v>383114</v>
      </c>
      <c r="C148" s="3" t="s">
        <v>147</v>
      </c>
      <c r="D148" s="3" t="s">
        <v>830</v>
      </c>
      <c r="E148" s="3">
        <v>38</v>
      </c>
    </row>
    <row r="149" spans="1:5" s="3" customFormat="1" ht="12.75">
      <c r="A149" s="3" t="s">
        <v>667</v>
      </c>
      <c r="B149" s="3">
        <v>383115</v>
      </c>
      <c r="C149" s="3" t="s">
        <v>151</v>
      </c>
      <c r="D149" s="3" t="s">
        <v>832</v>
      </c>
      <c r="E149" s="3">
        <v>38</v>
      </c>
    </row>
    <row r="150" spans="1:5" s="3" customFormat="1" ht="12.75">
      <c r="A150" s="3" t="s">
        <v>669</v>
      </c>
      <c r="B150" s="3">
        <v>383116</v>
      </c>
      <c r="C150" s="3" t="s">
        <v>155</v>
      </c>
      <c r="D150" s="3" t="s">
        <v>1602</v>
      </c>
      <c r="E150" s="3">
        <v>38</v>
      </c>
    </row>
    <row r="151" spans="1:5" s="3" customFormat="1" ht="12.75">
      <c r="A151" s="3" t="s">
        <v>671</v>
      </c>
      <c r="B151" s="3">
        <v>383117</v>
      </c>
      <c r="C151" s="3" t="s">
        <v>158</v>
      </c>
      <c r="D151" s="3" t="s">
        <v>835</v>
      </c>
      <c r="E151" s="3">
        <v>38</v>
      </c>
    </row>
    <row r="152" spans="1:5" s="3" customFormat="1" ht="12.75">
      <c r="A152" s="3" t="s">
        <v>1528</v>
      </c>
      <c r="B152" s="3">
        <v>383118</v>
      </c>
      <c r="C152" s="3" t="s">
        <v>1044</v>
      </c>
      <c r="D152" s="3" t="s">
        <v>1617</v>
      </c>
      <c r="E152" s="3">
        <v>38</v>
      </c>
    </row>
    <row r="153" spans="1:5" s="3" customFormat="1" ht="12.75">
      <c r="A153" s="3" t="s">
        <v>674</v>
      </c>
      <c r="B153" s="3">
        <v>383119</v>
      </c>
      <c r="C153" s="3" t="s">
        <v>166</v>
      </c>
      <c r="D153" s="3" t="s">
        <v>838</v>
      </c>
      <c r="E153" s="3">
        <v>38</v>
      </c>
    </row>
    <row r="154" spans="1:5" s="3" customFormat="1" ht="12.75">
      <c r="A154" s="3" t="s">
        <v>1529</v>
      </c>
      <c r="B154" s="3">
        <v>383120</v>
      </c>
      <c r="C154" s="3" t="s">
        <v>1289</v>
      </c>
      <c r="D154" s="3" t="s">
        <v>1618</v>
      </c>
      <c r="E154" s="3">
        <v>38</v>
      </c>
    </row>
    <row r="155" spans="1:5" s="3" customFormat="1" ht="12.75">
      <c r="A155" s="3" t="s">
        <v>677</v>
      </c>
      <c r="B155" s="3">
        <v>383121</v>
      </c>
      <c r="C155" s="3" t="s">
        <v>173</v>
      </c>
      <c r="D155" s="3" t="s">
        <v>841</v>
      </c>
      <c r="E155" s="3">
        <v>38</v>
      </c>
    </row>
    <row r="156" spans="1:5" s="3" customFormat="1" ht="12.75">
      <c r="A156" s="3" t="s">
        <v>678</v>
      </c>
      <c r="B156" s="3">
        <v>383122</v>
      </c>
      <c r="C156" s="3" t="s">
        <v>176</v>
      </c>
      <c r="D156" s="3" t="s">
        <v>843</v>
      </c>
      <c r="E156" s="3">
        <v>38</v>
      </c>
    </row>
    <row r="157" spans="1:5" s="3" customFormat="1" ht="12.75">
      <c r="A157" s="3" t="s">
        <v>1055</v>
      </c>
      <c r="B157" s="3">
        <v>383123</v>
      </c>
      <c r="C157" s="3" t="s">
        <v>368</v>
      </c>
      <c r="D157" s="3" t="s">
        <v>1603</v>
      </c>
      <c r="E157" s="3">
        <v>38</v>
      </c>
    </row>
    <row r="158" spans="1:5" s="3" customFormat="1" ht="12.75">
      <c r="A158" s="3" t="s">
        <v>681</v>
      </c>
      <c r="B158" s="3">
        <v>383124</v>
      </c>
      <c r="C158" s="3" t="s">
        <v>107</v>
      </c>
      <c r="D158" s="3" t="s">
        <v>846</v>
      </c>
      <c r="E158" s="3">
        <v>38</v>
      </c>
    </row>
    <row r="159" spans="1:5" s="3" customFormat="1" ht="12.75">
      <c r="A159" s="3" t="s">
        <v>683</v>
      </c>
      <c r="B159" s="3">
        <v>383125</v>
      </c>
      <c r="C159" s="3" t="s">
        <v>170</v>
      </c>
      <c r="D159" s="3" t="s">
        <v>848</v>
      </c>
      <c r="E159" s="3">
        <v>38</v>
      </c>
    </row>
    <row r="160" spans="1:5" s="3" customFormat="1" ht="12.75">
      <c r="A160" s="3" t="s">
        <v>685</v>
      </c>
      <c r="B160" s="3">
        <v>383126</v>
      </c>
      <c r="C160" s="3" t="s">
        <v>189</v>
      </c>
      <c r="D160" s="3" t="s">
        <v>1604</v>
      </c>
      <c r="E160" s="3">
        <v>38</v>
      </c>
    </row>
    <row r="161" spans="1:5" s="3" customFormat="1" ht="12.75">
      <c r="A161" s="3" t="s">
        <v>687</v>
      </c>
      <c r="B161" s="3">
        <v>383127</v>
      </c>
      <c r="C161" s="3" t="s">
        <v>191</v>
      </c>
      <c r="D161" s="3" t="s">
        <v>1605</v>
      </c>
      <c r="E161" s="3">
        <v>38</v>
      </c>
    </row>
    <row r="162" spans="1:5" s="3" customFormat="1" ht="12.75">
      <c r="A162" s="3" t="s">
        <v>689</v>
      </c>
      <c r="B162" s="3">
        <v>383128</v>
      </c>
      <c r="C162" s="3" t="s">
        <v>194</v>
      </c>
      <c r="D162" s="3" t="s">
        <v>852</v>
      </c>
      <c r="E162" s="3">
        <v>38</v>
      </c>
    </row>
    <row r="163" spans="1:5" s="3" customFormat="1" ht="12.75">
      <c r="A163" s="3" t="s">
        <v>691</v>
      </c>
      <c r="B163" s="3">
        <v>383129</v>
      </c>
      <c r="C163" s="3" t="s">
        <v>198</v>
      </c>
      <c r="D163" s="3" t="s">
        <v>854</v>
      </c>
      <c r="E163" s="3">
        <v>38</v>
      </c>
    </row>
    <row r="164" spans="1:5" s="3" customFormat="1" ht="12.75">
      <c r="A164" s="3" t="s">
        <v>693</v>
      </c>
      <c r="B164" s="3">
        <v>383130</v>
      </c>
      <c r="C164" s="3" t="s">
        <v>202</v>
      </c>
      <c r="D164" s="3" t="s">
        <v>856</v>
      </c>
      <c r="E164" s="3">
        <v>38</v>
      </c>
    </row>
    <row r="165" spans="1:5" s="3" customFormat="1" ht="12.75">
      <c r="A165" s="3" t="s">
        <v>695</v>
      </c>
      <c r="B165" s="3">
        <v>383131</v>
      </c>
      <c r="C165" s="3" t="s">
        <v>206</v>
      </c>
      <c r="D165" s="3" t="s">
        <v>1606</v>
      </c>
      <c r="E165" s="3">
        <v>38</v>
      </c>
    </row>
    <row r="166" spans="1:5" s="3" customFormat="1" ht="12.75">
      <c r="A166" s="3" t="s">
        <v>697</v>
      </c>
      <c r="B166" s="3">
        <v>383132</v>
      </c>
      <c r="C166" s="3" t="s">
        <v>209</v>
      </c>
      <c r="D166" s="3" t="s">
        <v>858</v>
      </c>
      <c r="E166" s="3">
        <v>38</v>
      </c>
    </row>
    <row r="167" spans="1:5" s="3" customFormat="1" ht="12.75">
      <c r="A167" s="3" t="s">
        <v>699</v>
      </c>
      <c r="B167" s="3">
        <v>383133</v>
      </c>
      <c r="C167" s="3" t="s">
        <v>211</v>
      </c>
      <c r="D167" s="3" t="s">
        <v>859</v>
      </c>
      <c r="E167" s="3">
        <v>38</v>
      </c>
    </row>
    <row r="168" spans="1:5" s="3" customFormat="1" ht="12.75">
      <c r="A168" s="3" t="s">
        <v>701</v>
      </c>
      <c r="B168" s="3">
        <v>383134</v>
      </c>
      <c r="C168" s="3" t="s">
        <v>215</v>
      </c>
      <c r="D168" s="3" t="s">
        <v>1607</v>
      </c>
      <c r="E168" s="3">
        <v>38</v>
      </c>
    </row>
    <row r="169" spans="1:5" s="3" customFormat="1" ht="12.75">
      <c r="A169" s="3" t="s">
        <v>703</v>
      </c>
      <c r="B169" s="3">
        <v>383135</v>
      </c>
      <c r="C169" s="3" t="s">
        <v>219</v>
      </c>
      <c r="D169" s="3" t="s">
        <v>862</v>
      </c>
      <c r="E169" s="3">
        <v>38</v>
      </c>
    </row>
    <row r="170" spans="1:5" s="3" customFormat="1" ht="12.75">
      <c r="A170" s="3" t="s">
        <v>705</v>
      </c>
      <c r="B170" s="3">
        <v>383136</v>
      </c>
      <c r="C170" s="3" t="s">
        <v>223</v>
      </c>
      <c r="D170" s="3" t="s">
        <v>864</v>
      </c>
      <c r="E170" s="3">
        <v>38</v>
      </c>
    </row>
    <row r="171" spans="1:5" s="3" customFormat="1" ht="12.75">
      <c r="A171" s="3" t="s">
        <v>707</v>
      </c>
      <c r="B171" s="3">
        <v>383137</v>
      </c>
      <c r="C171" s="3" t="s">
        <v>227</v>
      </c>
      <c r="D171" s="3" t="s">
        <v>866</v>
      </c>
      <c r="E171" s="3">
        <v>38</v>
      </c>
    </row>
    <row r="172" spans="1:5" s="3" customFormat="1" ht="12.75">
      <c r="A172" s="3" t="s">
        <v>709</v>
      </c>
      <c r="B172" s="3">
        <v>383138</v>
      </c>
      <c r="C172" s="3" t="s">
        <v>231</v>
      </c>
      <c r="D172" s="3" t="s">
        <v>1616</v>
      </c>
      <c r="E172" s="3">
        <v>38</v>
      </c>
    </row>
    <row r="173" spans="1:5" s="3" customFormat="1" ht="12.75">
      <c r="A173" s="3" t="s">
        <v>711</v>
      </c>
      <c r="B173" s="3">
        <v>383139</v>
      </c>
      <c r="C173" s="3" t="s">
        <v>234</v>
      </c>
      <c r="D173" s="3" t="s">
        <v>869</v>
      </c>
      <c r="E173" s="3">
        <v>38</v>
      </c>
    </row>
    <row r="174" spans="1:5" s="3" customFormat="1" ht="12.75">
      <c r="A174" s="3" t="s">
        <v>713</v>
      </c>
      <c r="B174" s="3">
        <v>383140</v>
      </c>
      <c r="C174" s="3" t="s">
        <v>237</v>
      </c>
      <c r="D174" s="3" t="s">
        <v>871</v>
      </c>
      <c r="E174" s="3">
        <v>38</v>
      </c>
    </row>
    <row r="175" spans="1:5" s="3" customFormat="1" ht="12.75">
      <c r="A175" s="3" t="s">
        <v>1387</v>
      </c>
      <c r="B175" s="3">
        <v>383141</v>
      </c>
      <c r="C175" s="3" t="s">
        <v>1328</v>
      </c>
      <c r="D175" s="3" t="s">
        <v>1608</v>
      </c>
      <c r="E175" s="3">
        <v>38</v>
      </c>
    </row>
    <row r="176" spans="1:5" s="3" customFormat="1" ht="12.75">
      <c r="A176" s="3" t="s">
        <v>716</v>
      </c>
      <c r="B176" s="3">
        <v>383142</v>
      </c>
      <c r="C176" s="3" t="s">
        <v>245</v>
      </c>
      <c r="D176" s="3" t="s">
        <v>874</v>
      </c>
      <c r="E176" s="3">
        <v>38</v>
      </c>
    </row>
    <row r="177" spans="1:5" s="3" customFormat="1" ht="12.75">
      <c r="A177" s="3" t="s">
        <v>718</v>
      </c>
      <c r="B177" s="3">
        <v>383143</v>
      </c>
      <c r="C177" s="3" t="s">
        <v>249</v>
      </c>
      <c r="D177" s="3" t="s">
        <v>876</v>
      </c>
      <c r="E177" s="3">
        <v>38</v>
      </c>
    </row>
    <row r="178" spans="1:5" s="3" customFormat="1" ht="12.75">
      <c r="A178" s="3" t="s">
        <v>720</v>
      </c>
      <c r="B178" s="3">
        <v>383144</v>
      </c>
      <c r="C178" s="3" t="s">
        <v>253</v>
      </c>
      <c r="D178" s="3" t="s">
        <v>878</v>
      </c>
      <c r="E178" s="3">
        <v>38</v>
      </c>
    </row>
    <row r="179" spans="1:5" s="3" customFormat="1" ht="12.75">
      <c r="A179" s="3" t="s">
        <v>722</v>
      </c>
      <c r="B179" s="3">
        <v>383145</v>
      </c>
      <c r="C179" s="3" t="s">
        <v>257</v>
      </c>
      <c r="D179" s="3" t="s">
        <v>1609</v>
      </c>
      <c r="E179" s="3">
        <v>38</v>
      </c>
    </row>
    <row r="180" spans="1:5" s="3" customFormat="1" ht="12.75">
      <c r="A180" s="3" t="s">
        <v>1530</v>
      </c>
      <c r="B180" s="3">
        <v>383146</v>
      </c>
      <c r="C180" s="3" t="s">
        <v>1339</v>
      </c>
      <c r="D180" s="3" t="s">
        <v>1073</v>
      </c>
      <c r="E180" s="3">
        <v>38</v>
      </c>
    </row>
    <row r="181" spans="1:5" s="3" customFormat="1" ht="12.75">
      <c r="A181" s="3" t="s">
        <v>725</v>
      </c>
      <c r="B181" s="3">
        <v>383147</v>
      </c>
      <c r="C181" s="3" t="s">
        <v>262</v>
      </c>
      <c r="D181" s="3" t="s">
        <v>882</v>
      </c>
      <c r="E181" s="3">
        <v>38</v>
      </c>
    </row>
    <row r="182" spans="1:5" s="3" customFormat="1" ht="12.75">
      <c r="A182" s="3" t="s">
        <v>1531</v>
      </c>
      <c r="B182" s="3">
        <v>383148</v>
      </c>
      <c r="C182" s="3" t="s">
        <v>1344</v>
      </c>
      <c r="D182" s="3" t="s">
        <v>1610</v>
      </c>
      <c r="E182" s="3">
        <v>38</v>
      </c>
    </row>
    <row r="183" spans="1:5" s="3" customFormat="1" ht="12.75">
      <c r="A183" s="3" t="s">
        <v>728</v>
      </c>
      <c r="B183" s="3">
        <v>383149</v>
      </c>
      <c r="C183" s="3" t="s">
        <v>268</v>
      </c>
      <c r="D183" s="3" t="s">
        <v>885</v>
      </c>
      <c r="E183" s="3">
        <v>38</v>
      </c>
    </row>
    <row r="184" spans="1:5" s="3" customFormat="1" ht="12.75">
      <c r="A184" s="3" t="s">
        <v>1532</v>
      </c>
      <c r="B184" s="3">
        <v>383150</v>
      </c>
      <c r="C184" s="3" t="s">
        <v>1348</v>
      </c>
      <c r="D184" s="3" t="s">
        <v>1611</v>
      </c>
      <c r="E184" s="3">
        <v>38</v>
      </c>
    </row>
    <row r="185" spans="1:5" s="3" customFormat="1" ht="12.75">
      <c r="A185" s="3" t="s">
        <v>731</v>
      </c>
      <c r="B185" s="3">
        <v>383151</v>
      </c>
      <c r="C185" s="3" t="s">
        <v>273</v>
      </c>
      <c r="D185" s="3" t="s">
        <v>888</v>
      </c>
      <c r="E185" s="3">
        <v>38</v>
      </c>
    </row>
    <row r="186" spans="1:5" s="3" customFormat="1" ht="12.75">
      <c r="A186" s="3" t="s">
        <v>733</v>
      </c>
      <c r="B186" s="3">
        <v>383152</v>
      </c>
      <c r="C186" s="3" t="s">
        <v>277</v>
      </c>
      <c r="D186" s="3" t="s">
        <v>1612</v>
      </c>
      <c r="E186" s="3">
        <v>38</v>
      </c>
    </row>
    <row r="187" spans="1:5" s="3" customFormat="1" ht="12.75">
      <c r="A187" s="3" t="s">
        <v>735</v>
      </c>
      <c r="B187" s="3">
        <v>383153</v>
      </c>
      <c r="C187" s="3" t="s">
        <v>280</v>
      </c>
      <c r="D187" s="3" t="s">
        <v>1619</v>
      </c>
      <c r="E187" s="3">
        <v>38</v>
      </c>
    </row>
    <row r="188" spans="1:5" s="3" customFormat="1" ht="12.75">
      <c r="A188" s="3" t="s">
        <v>736</v>
      </c>
      <c r="B188" s="3">
        <v>383154</v>
      </c>
      <c r="C188" s="3" t="s">
        <v>283</v>
      </c>
      <c r="D188" s="3" t="s">
        <v>892</v>
      </c>
      <c r="E188" s="3">
        <v>38</v>
      </c>
    </row>
    <row r="189" spans="1:5" s="3" customFormat="1" ht="12.75">
      <c r="A189" s="3" t="s">
        <v>737</v>
      </c>
      <c r="B189" s="3">
        <v>383155</v>
      </c>
      <c r="C189" s="3" t="s">
        <v>285</v>
      </c>
      <c r="D189" s="3" t="s">
        <v>893</v>
      </c>
      <c r="E189" s="3">
        <v>38</v>
      </c>
    </row>
    <row r="190" spans="1:5" s="3" customFormat="1" ht="12.75">
      <c r="A190" s="3" t="s">
        <v>738</v>
      </c>
      <c r="B190" s="3">
        <v>383156</v>
      </c>
      <c r="C190" s="3" t="s">
        <v>1357</v>
      </c>
      <c r="D190" s="3" t="s">
        <v>1620</v>
      </c>
      <c r="E190" s="3">
        <v>38</v>
      </c>
    </row>
    <row r="191" spans="1:5" s="3" customFormat="1" ht="12.75">
      <c r="A191" s="3" t="s">
        <v>1170</v>
      </c>
      <c r="B191" s="3">
        <v>383157</v>
      </c>
      <c r="C191" s="3" t="s">
        <v>1360</v>
      </c>
      <c r="D191" s="3" t="s">
        <v>1621</v>
      </c>
      <c r="E191" s="3">
        <v>38</v>
      </c>
    </row>
    <row r="192" spans="1:5" s="3" customFormat="1" ht="12.75">
      <c r="A192" s="3" t="s">
        <v>741</v>
      </c>
      <c r="B192" s="3">
        <v>383451</v>
      </c>
      <c r="C192" s="3" t="s">
        <v>291</v>
      </c>
      <c r="D192" s="3" t="s">
        <v>1625</v>
      </c>
      <c r="E192" s="3">
        <v>38</v>
      </c>
    </row>
    <row r="193" spans="1:5" s="3" customFormat="1" ht="12.75">
      <c r="A193" s="3" t="s">
        <v>742</v>
      </c>
      <c r="B193" s="3">
        <v>383452</v>
      </c>
      <c r="C193" s="3" t="s">
        <v>293</v>
      </c>
      <c r="D193" s="3" t="s">
        <v>1624</v>
      </c>
      <c r="E193" s="3">
        <v>38</v>
      </c>
    </row>
    <row r="194" spans="1:5" s="3" customFormat="1" ht="12.75">
      <c r="A194" s="3" t="s">
        <v>744</v>
      </c>
      <c r="B194" s="3">
        <v>383453</v>
      </c>
      <c r="C194" s="3" t="s">
        <v>295</v>
      </c>
      <c r="D194" s="3" t="s">
        <v>1623</v>
      </c>
      <c r="E194" s="3">
        <v>38</v>
      </c>
    </row>
    <row r="195" spans="1:5" s="3" customFormat="1" ht="12.75">
      <c r="A195" s="3" t="s">
        <v>1533</v>
      </c>
      <c r="B195" s="3">
        <v>383454</v>
      </c>
      <c r="C195" s="3" t="s">
        <v>298</v>
      </c>
      <c r="D195" s="3" t="s">
        <v>1622</v>
      </c>
      <c r="E195" s="3">
        <v>38</v>
      </c>
    </row>
    <row r="196" spans="1:5" s="3" customFormat="1" ht="12.75">
      <c r="A196" s="3" t="s">
        <v>1534</v>
      </c>
      <c r="B196" s="3">
        <v>383455</v>
      </c>
      <c r="C196" s="3" t="s">
        <v>301</v>
      </c>
      <c r="D196" s="3" t="s">
        <v>1613</v>
      </c>
      <c r="E196" s="3">
        <v>38</v>
      </c>
    </row>
    <row r="197" spans="1:5" s="3" customFormat="1" ht="12.75">
      <c r="A197" s="3" t="s">
        <v>1535</v>
      </c>
      <c r="B197" s="3">
        <v>383456</v>
      </c>
      <c r="C197" s="3" t="s">
        <v>304</v>
      </c>
      <c r="D197" s="3" t="s">
        <v>1626</v>
      </c>
      <c r="E197" s="3">
        <v>38</v>
      </c>
    </row>
    <row r="198" spans="1:5" s="3" customFormat="1" ht="12.75">
      <c r="A198" s="3" t="s">
        <v>1536</v>
      </c>
      <c r="B198" s="3">
        <v>383457</v>
      </c>
      <c r="C198" s="3" t="s">
        <v>308</v>
      </c>
      <c r="D198" s="3" t="s">
        <v>1627</v>
      </c>
      <c r="E198" s="3">
        <v>38</v>
      </c>
    </row>
    <row r="199" spans="1:5" s="3" customFormat="1" ht="12.75">
      <c r="A199" s="3" t="s">
        <v>1537</v>
      </c>
      <c r="B199" s="3">
        <v>383458</v>
      </c>
      <c r="C199" s="3" t="s">
        <v>312</v>
      </c>
      <c r="D199" s="3" t="s">
        <v>1628</v>
      </c>
      <c r="E199" s="3">
        <v>38</v>
      </c>
    </row>
    <row r="200" spans="1:5" s="3" customFormat="1" ht="12.75">
      <c r="A200" s="3" t="s">
        <v>751</v>
      </c>
      <c r="B200" s="3">
        <v>383501</v>
      </c>
      <c r="C200" s="3" t="s">
        <v>316</v>
      </c>
      <c r="D200" s="3" t="s">
        <v>902</v>
      </c>
      <c r="E200" s="3">
        <v>38</v>
      </c>
    </row>
    <row r="201" spans="1:5" s="3" customFormat="1" ht="12.75">
      <c r="A201" s="3" t="s">
        <v>753</v>
      </c>
      <c r="B201" s="3">
        <v>383502</v>
      </c>
      <c r="C201" s="3" t="s">
        <v>319</v>
      </c>
      <c r="D201" s="3" t="s">
        <v>904</v>
      </c>
      <c r="E201" s="3">
        <v>38</v>
      </c>
    </row>
    <row r="202" spans="1:5" s="3" customFormat="1" ht="12.75">
      <c r="A202" s="3" t="s">
        <v>755</v>
      </c>
      <c r="B202" s="3">
        <v>383503</v>
      </c>
      <c r="C202" s="3" t="s">
        <v>322</v>
      </c>
      <c r="D202" s="3" t="s">
        <v>906</v>
      </c>
      <c r="E202" s="3">
        <v>38</v>
      </c>
    </row>
    <row r="203" spans="1:5" s="3" customFormat="1" ht="12.75">
      <c r="A203" s="3" t="s">
        <v>757</v>
      </c>
      <c r="B203" s="3">
        <v>383504</v>
      </c>
      <c r="C203" s="3" t="s">
        <v>325</v>
      </c>
      <c r="D203" s="3" t="s">
        <v>908</v>
      </c>
      <c r="E203" s="3">
        <v>38</v>
      </c>
    </row>
    <row r="204" spans="1:5" s="3" customFormat="1" ht="12.75">
      <c r="A204" s="3" t="s">
        <v>759</v>
      </c>
      <c r="B204" s="3">
        <v>383505</v>
      </c>
      <c r="C204" s="3" t="s">
        <v>163</v>
      </c>
      <c r="D204" s="3" t="s">
        <v>910</v>
      </c>
      <c r="E204" s="3">
        <v>38</v>
      </c>
    </row>
    <row r="205" spans="1:5" s="3" customFormat="1" ht="12.75">
      <c r="A205" s="3" t="s">
        <v>761</v>
      </c>
      <c r="B205" s="3">
        <v>383506</v>
      </c>
      <c r="C205" s="3" t="s">
        <v>329</v>
      </c>
      <c r="D205" s="3" t="s">
        <v>912</v>
      </c>
      <c r="E205" s="3">
        <v>38</v>
      </c>
    </row>
    <row r="206" spans="1:5" s="3" customFormat="1" ht="12.75">
      <c r="A206" s="3" t="s">
        <v>763</v>
      </c>
      <c r="B206" s="3">
        <v>383507</v>
      </c>
      <c r="C206" s="3" t="s">
        <v>331</v>
      </c>
      <c r="D206" s="3" t="s">
        <v>914</v>
      </c>
      <c r="E206" s="3">
        <v>38</v>
      </c>
    </row>
    <row r="207" spans="1:5" s="3" customFormat="1" ht="12.75">
      <c r="A207" s="3" t="s">
        <v>1017</v>
      </c>
      <c r="B207" s="3">
        <v>383508</v>
      </c>
      <c r="C207" s="3" t="s">
        <v>1085</v>
      </c>
      <c r="D207" s="3" t="s">
        <v>1084</v>
      </c>
      <c r="E207" s="3">
        <v>38</v>
      </c>
    </row>
    <row r="208" spans="1:5" s="3" customFormat="1" ht="12.75">
      <c r="A208" s="3" t="s">
        <v>766</v>
      </c>
      <c r="B208" s="3">
        <v>383509</v>
      </c>
      <c r="C208" s="3" t="s">
        <v>336</v>
      </c>
      <c r="D208" s="3" t="s">
        <v>917</v>
      </c>
      <c r="E208" s="3">
        <v>38</v>
      </c>
    </row>
    <row r="209" spans="1:5" s="3" customFormat="1" ht="12.75">
      <c r="A209" s="3" t="s">
        <v>768</v>
      </c>
      <c r="B209" s="3">
        <v>383510</v>
      </c>
      <c r="C209" s="3" t="s">
        <v>340</v>
      </c>
      <c r="D209" s="3" t="s">
        <v>919</v>
      </c>
      <c r="E209" s="3">
        <v>38</v>
      </c>
    </row>
    <row r="210" spans="1:5" s="3" customFormat="1" ht="12.75">
      <c r="A210" s="3" t="s">
        <v>1538</v>
      </c>
      <c r="B210" s="3">
        <v>383601</v>
      </c>
      <c r="C210" s="3" t="s">
        <v>1373</v>
      </c>
      <c r="D210" s="3" t="s">
        <v>1629</v>
      </c>
      <c r="E210" s="3">
        <v>38</v>
      </c>
    </row>
    <row r="211" spans="1:5" s="3" customFormat="1" ht="12.75">
      <c r="A211" s="3" t="s">
        <v>1172</v>
      </c>
      <c r="B211" s="3">
        <v>383901</v>
      </c>
      <c r="C211" s="3" t="s">
        <v>344</v>
      </c>
      <c r="D211" s="3" t="s">
        <v>1630</v>
      </c>
      <c r="E211" s="3">
        <v>38</v>
      </c>
    </row>
    <row r="212" spans="1:5" s="3" customFormat="1" ht="12.75">
      <c r="A212" s="3" t="s">
        <v>1086</v>
      </c>
      <c r="B212" s="3">
        <v>383903</v>
      </c>
      <c r="C212" s="3" t="s">
        <v>1087</v>
      </c>
      <c r="D212" s="3" t="s">
        <v>1631</v>
      </c>
      <c r="E212" s="3">
        <v>38</v>
      </c>
    </row>
    <row r="213" spans="1:5" s="3" customFormat="1" ht="12.75">
      <c r="A213" s="3" t="s">
        <v>1088</v>
      </c>
      <c r="B213" s="3">
        <v>383904</v>
      </c>
      <c r="C213" s="3" t="s">
        <v>1089</v>
      </c>
      <c r="D213" s="3" t="s">
        <v>1632</v>
      </c>
      <c r="E213" s="3">
        <v>38</v>
      </c>
    </row>
    <row r="214" spans="1:5" s="3" customFormat="1" ht="12.75">
      <c r="A214" s="3" t="s">
        <v>299</v>
      </c>
      <c r="B214" s="3">
        <v>384006</v>
      </c>
      <c r="C214" s="3" t="s">
        <v>300</v>
      </c>
      <c r="D214" s="3" t="s">
        <v>299</v>
      </c>
      <c r="E214" s="3">
        <v>38</v>
      </c>
    </row>
    <row r="215" spans="1:5" s="3" customFormat="1" ht="12.75">
      <c r="A215" s="3" t="s">
        <v>302</v>
      </c>
      <c r="B215" s="3">
        <v>384007</v>
      </c>
      <c r="C215" s="3" t="s">
        <v>303</v>
      </c>
      <c r="D215" s="3" t="s">
        <v>302</v>
      </c>
      <c r="E215" s="3">
        <v>38</v>
      </c>
    </row>
    <row r="216" spans="1:5" s="3" customFormat="1" ht="12.75">
      <c r="A216" s="3" t="s">
        <v>306</v>
      </c>
      <c r="B216" s="3">
        <v>384008</v>
      </c>
      <c r="C216" s="3" t="s">
        <v>307</v>
      </c>
      <c r="D216" s="3" t="s">
        <v>306</v>
      </c>
      <c r="E216" s="3">
        <v>38</v>
      </c>
    </row>
    <row r="217" spans="1:5" s="3" customFormat="1" ht="12.75">
      <c r="A217" s="3" t="s">
        <v>310</v>
      </c>
      <c r="B217" s="3">
        <v>384021</v>
      </c>
      <c r="C217" s="3" t="s">
        <v>311</v>
      </c>
      <c r="D217" s="3" t="s">
        <v>310</v>
      </c>
      <c r="E217" s="3">
        <v>38</v>
      </c>
    </row>
    <row r="218" spans="1:5" s="3" customFormat="1" ht="12.75">
      <c r="A218" s="3" t="s">
        <v>314</v>
      </c>
      <c r="B218" s="3">
        <v>384022</v>
      </c>
      <c r="C218" s="3" t="s">
        <v>315</v>
      </c>
      <c r="D218" s="3" t="s">
        <v>314</v>
      </c>
      <c r="E218" s="3">
        <v>38</v>
      </c>
    </row>
    <row r="219" spans="1:5" s="3" customFormat="1" ht="12.75">
      <c r="A219" s="3" t="s">
        <v>317</v>
      </c>
      <c r="B219" s="3">
        <v>384023</v>
      </c>
      <c r="C219" s="3" t="s">
        <v>318</v>
      </c>
      <c r="D219" s="3" t="s">
        <v>317</v>
      </c>
      <c r="E219" s="3">
        <v>38</v>
      </c>
    </row>
    <row r="220" spans="1:5" s="3" customFormat="1" ht="12.75">
      <c r="A220" s="3" t="s">
        <v>320</v>
      </c>
      <c r="B220" s="3">
        <v>384024</v>
      </c>
      <c r="C220" s="3" t="s">
        <v>321</v>
      </c>
      <c r="D220" s="3" t="s">
        <v>320</v>
      </c>
      <c r="E220" s="3">
        <v>38</v>
      </c>
    </row>
    <row r="221" spans="1:5" s="3" customFormat="1" ht="12.75">
      <c r="A221" s="3" t="s">
        <v>323</v>
      </c>
      <c r="B221" s="3">
        <v>384025</v>
      </c>
      <c r="C221" s="3" t="s">
        <v>324</v>
      </c>
      <c r="D221" s="3" t="s">
        <v>323</v>
      </c>
      <c r="E221" s="3">
        <v>38</v>
      </c>
    </row>
    <row r="222" spans="1:5" s="3" customFormat="1" ht="12.75">
      <c r="A222" s="3" t="s">
        <v>326</v>
      </c>
      <c r="B222" s="3">
        <v>384027</v>
      </c>
      <c r="C222" s="3" t="s">
        <v>165</v>
      </c>
      <c r="D222" s="3" t="s">
        <v>326</v>
      </c>
      <c r="E222" s="3">
        <v>38</v>
      </c>
    </row>
    <row r="223" spans="1:5" s="3" customFormat="1" ht="12.75">
      <c r="A223" s="3" t="s">
        <v>327</v>
      </c>
      <c r="B223" s="3">
        <v>384028</v>
      </c>
      <c r="C223" s="3" t="s">
        <v>328</v>
      </c>
      <c r="D223" s="3" t="s">
        <v>327</v>
      </c>
      <c r="E223" s="3">
        <v>38</v>
      </c>
    </row>
    <row r="224" spans="1:5" s="3" customFormat="1" ht="12.75">
      <c r="A224" s="3" t="s">
        <v>255</v>
      </c>
      <c r="B224" s="3">
        <v>384029</v>
      </c>
      <c r="C224" s="3" t="s">
        <v>256</v>
      </c>
      <c r="D224" s="3" t="s">
        <v>255</v>
      </c>
      <c r="E224" s="3">
        <v>38</v>
      </c>
    </row>
    <row r="225" spans="1:5" s="3" customFormat="1" ht="12.75">
      <c r="A225" s="3" t="s">
        <v>332</v>
      </c>
      <c r="B225" s="3">
        <v>384031</v>
      </c>
      <c r="C225" s="3" t="s">
        <v>332</v>
      </c>
      <c r="D225" s="3" t="s">
        <v>332</v>
      </c>
      <c r="E225" s="3">
        <v>38</v>
      </c>
    </row>
    <row r="226" spans="1:5" s="3" customFormat="1" ht="12.75">
      <c r="A226" s="3" t="s">
        <v>334</v>
      </c>
      <c r="B226" s="3">
        <v>384032</v>
      </c>
      <c r="C226" s="3" t="s">
        <v>335</v>
      </c>
      <c r="D226" s="3" t="s">
        <v>334</v>
      </c>
      <c r="E226" s="3">
        <v>38</v>
      </c>
    </row>
    <row r="227" spans="1:5" s="3" customFormat="1" ht="12.75">
      <c r="A227" s="3" t="s">
        <v>338</v>
      </c>
      <c r="B227" s="3">
        <v>384033</v>
      </c>
      <c r="C227" s="3" t="s">
        <v>339</v>
      </c>
      <c r="D227" s="3" t="s">
        <v>338</v>
      </c>
      <c r="E227" s="3">
        <v>38</v>
      </c>
    </row>
    <row r="228" spans="1:5" s="3" customFormat="1" ht="12.75">
      <c r="A228" s="3" t="s">
        <v>342</v>
      </c>
      <c r="B228" s="3">
        <v>384034</v>
      </c>
      <c r="C228" s="3" t="s">
        <v>343</v>
      </c>
      <c r="D228" s="3" t="s">
        <v>342</v>
      </c>
      <c r="E228" s="3">
        <v>38</v>
      </c>
    </row>
    <row r="229" spans="1:5" s="3" customFormat="1" ht="12.75">
      <c r="A229" s="3" t="s">
        <v>345</v>
      </c>
      <c r="B229" s="3">
        <v>384036</v>
      </c>
      <c r="C229" s="3" t="s">
        <v>346</v>
      </c>
      <c r="D229" s="3" t="s">
        <v>345</v>
      </c>
      <c r="E229" s="3">
        <v>38</v>
      </c>
    </row>
    <row r="230" spans="1:5" s="3" customFormat="1" ht="12.75">
      <c r="A230" s="3" t="s">
        <v>348</v>
      </c>
      <c r="B230" s="3">
        <v>384037</v>
      </c>
      <c r="C230" s="3" t="s">
        <v>349</v>
      </c>
      <c r="D230" s="3" t="s">
        <v>348</v>
      </c>
      <c r="E230" s="3">
        <v>38</v>
      </c>
    </row>
    <row r="231" spans="1:5" s="3" customFormat="1" ht="12.75">
      <c r="A231" s="3" t="s">
        <v>351</v>
      </c>
      <c r="B231" s="3">
        <v>384038</v>
      </c>
      <c r="C231" s="3" t="s">
        <v>352</v>
      </c>
      <c r="D231" s="3" t="s">
        <v>351</v>
      </c>
      <c r="E231" s="3">
        <v>38</v>
      </c>
    </row>
    <row r="232" spans="1:5" s="3" customFormat="1" ht="12.75">
      <c r="A232" s="3" t="s">
        <v>354</v>
      </c>
      <c r="B232" s="3">
        <v>384039</v>
      </c>
      <c r="C232" s="3" t="s">
        <v>355</v>
      </c>
      <c r="D232" s="3" t="s">
        <v>354</v>
      </c>
      <c r="E232" s="3">
        <v>38</v>
      </c>
    </row>
    <row r="233" spans="1:5" s="3" customFormat="1" ht="12.75">
      <c r="A233" s="3" t="s">
        <v>357</v>
      </c>
      <c r="B233" s="3">
        <v>384040</v>
      </c>
      <c r="C233" s="3" t="s">
        <v>358</v>
      </c>
      <c r="D233" s="3" t="s">
        <v>357</v>
      </c>
      <c r="E233" s="3">
        <v>38</v>
      </c>
    </row>
    <row r="234" spans="1:5" s="3" customFormat="1" ht="12.75">
      <c r="A234" s="3" t="s">
        <v>160</v>
      </c>
      <c r="B234" s="3">
        <v>384041</v>
      </c>
      <c r="C234" s="3" t="s">
        <v>359</v>
      </c>
      <c r="D234" s="3" t="s">
        <v>160</v>
      </c>
      <c r="E234" s="3">
        <v>38</v>
      </c>
    </row>
    <row r="235" spans="1:5" s="3" customFormat="1" ht="12.75">
      <c r="A235" s="3" t="s">
        <v>360</v>
      </c>
      <c r="B235" s="3">
        <v>384071</v>
      </c>
      <c r="C235" s="3" t="s">
        <v>361</v>
      </c>
      <c r="D235" s="3" t="s">
        <v>360</v>
      </c>
      <c r="E235" s="3">
        <v>38</v>
      </c>
    </row>
    <row r="236" spans="1:5" s="3" customFormat="1" ht="12.75">
      <c r="A236" s="3" t="s">
        <v>362</v>
      </c>
      <c r="B236" s="3">
        <v>384074</v>
      </c>
      <c r="C236" s="3" t="s">
        <v>363</v>
      </c>
      <c r="D236" s="3" t="s">
        <v>362</v>
      </c>
      <c r="E236" s="3">
        <v>38</v>
      </c>
    </row>
    <row r="237" spans="1:5" s="3" customFormat="1" ht="12.75">
      <c r="A237" s="3" t="s">
        <v>327</v>
      </c>
      <c r="B237" s="3">
        <v>384077</v>
      </c>
      <c r="C237" s="3" t="s">
        <v>328</v>
      </c>
      <c r="D237" s="3" t="s">
        <v>327</v>
      </c>
      <c r="E237" s="3">
        <v>38</v>
      </c>
    </row>
    <row r="238" spans="1:5" s="3" customFormat="1" ht="12.75">
      <c r="A238" s="3" t="s">
        <v>951</v>
      </c>
      <c r="B238" s="3">
        <v>384082</v>
      </c>
      <c r="C238" s="3" t="s">
        <v>364</v>
      </c>
      <c r="D238" s="3" t="s">
        <v>951</v>
      </c>
      <c r="E238" s="3">
        <v>38</v>
      </c>
    </row>
    <row r="239" spans="1:5" s="3" customFormat="1" ht="12.75">
      <c r="A239" s="3" t="s">
        <v>365</v>
      </c>
      <c r="B239" s="3">
        <v>384083</v>
      </c>
      <c r="C239" s="3" t="s">
        <v>366</v>
      </c>
      <c r="D239" s="3" t="s">
        <v>365</v>
      </c>
      <c r="E239" s="3">
        <v>38</v>
      </c>
    </row>
    <row r="240" spans="1:5" s="3" customFormat="1" ht="12.75">
      <c r="A240" s="3" t="s">
        <v>952</v>
      </c>
      <c r="B240" s="3">
        <v>384084</v>
      </c>
      <c r="C240" s="3" t="s">
        <v>367</v>
      </c>
      <c r="D240" s="3" t="s">
        <v>952</v>
      </c>
      <c r="E240" s="3">
        <v>38</v>
      </c>
    </row>
    <row r="241" spans="1:5" s="3" customFormat="1" ht="12.75">
      <c r="A241" s="3" t="s">
        <v>953</v>
      </c>
      <c r="B241" s="3">
        <v>384085</v>
      </c>
      <c r="C241" s="3" t="s">
        <v>369</v>
      </c>
      <c r="D241" s="3" t="s">
        <v>953</v>
      </c>
      <c r="E241" s="3">
        <v>38</v>
      </c>
    </row>
    <row r="242" spans="1:5" s="3" customFormat="1" ht="12.75">
      <c r="A242" s="3" t="s">
        <v>371</v>
      </c>
      <c r="B242" s="3">
        <v>384086</v>
      </c>
      <c r="C242" s="3" t="s">
        <v>372</v>
      </c>
      <c r="D242" s="3" t="s">
        <v>371</v>
      </c>
      <c r="E242" s="3">
        <v>38</v>
      </c>
    </row>
    <row r="243" spans="1:5" s="3" customFormat="1" ht="12.75">
      <c r="A243" s="3" t="s">
        <v>374</v>
      </c>
      <c r="B243" s="3">
        <v>384087</v>
      </c>
      <c r="C243" s="3" t="s">
        <v>375</v>
      </c>
      <c r="D243" s="3" t="s">
        <v>374</v>
      </c>
      <c r="E243" s="3">
        <v>38</v>
      </c>
    </row>
    <row r="244" spans="1:5" s="3" customFormat="1" ht="12.75">
      <c r="A244" s="3" t="s">
        <v>377</v>
      </c>
      <c r="B244" s="3">
        <v>384088</v>
      </c>
      <c r="C244" s="3" t="s">
        <v>378</v>
      </c>
      <c r="D244" s="3" t="s">
        <v>377</v>
      </c>
      <c r="E244" s="3">
        <v>38</v>
      </c>
    </row>
    <row r="245" spans="1:5" s="3" customFormat="1" ht="12.75">
      <c r="A245" s="3" t="s">
        <v>379</v>
      </c>
      <c r="B245" s="3">
        <v>384089</v>
      </c>
      <c r="C245" s="3" t="s">
        <v>380</v>
      </c>
      <c r="D245" s="3" t="s">
        <v>379</v>
      </c>
      <c r="E245" s="3">
        <v>38</v>
      </c>
    </row>
    <row r="246" spans="1:5" s="3" customFormat="1" ht="12.75">
      <c r="A246" s="3" t="s">
        <v>381</v>
      </c>
      <c r="B246" s="3">
        <v>384090</v>
      </c>
      <c r="C246" s="3" t="s">
        <v>382</v>
      </c>
      <c r="D246" s="3" t="s">
        <v>381</v>
      </c>
      <c r="E246" s="3">
        <v>38</v>
      </c>
    </row>
    <row r="247" spans="1:5" s="3" customFormat="1" ht="12.75">
      <c r="A247" s="3" t="s">
        <v>954</v>
      </c>
      <c r="B247" s="3">
        <v>384091</v>
      </c>
      <c r="C247" s="3" t="s">
        <v>383</v>
      </c>
      <c r="D247" s="3" t="s">
        <v>954</v>
      </c>
      <c r="E247" s="3">
        <v>38</v>
      </c>
    </row>
    <row r="248" spans="1:5" s="3" customFormat="1" ht="12.75">
      <c r="A248" s="3" t="s">
        <v>955</v>
      </c>
      <c r="B248" s="3">
        <v>384092</v>
      </c>
      <c r="C248" s="3" t="s">
        <v>384</v>
      </c>
      <c r="D248" s="3" t="s">
        <v>955</v>
      </c>
      <c r="E248" s="3">
        <v>38</v>
      </c>
    </row>
    <row r="249" spans="1:5" s="3" customFormat="1" ht="12.75">
      <c r="A249" s="3" t="s">
        <v>956</v>
      </c>
      <c r="B249" s="3">
        <v>384093</v>
      </c>
      <c r="C249" s="3" t="s">
        <v>386</v>
      </c>
      <c r="D249" s="3" t="s">
        <v>956</v>
      </c>
      <c r="E249" s="3">
        <v>38</v>
      </c>
    </row>
    <row r="250" spans="1:5" s="3" customFormat="1" ht="12.75">
      <c r="A250" s="3" t="s">
        <v>957</v>
      </c>
      <c r="B250" s="3">
        <v>384094</v>
      </c>
      <c r="C250" s="3" t="s">
        <v>387</v>
      </c>
      <c r="D250" s="3" t="s">
        <v>957</v>
      </c>
      <c r="E250" s="3">
        <v>38</v>
      </c>
    </row>
    <row r="251" spans="1:5" s="3" customFormat="1" ht="12.75">
      <c r="A251" s="3" t="s">
        <v>958</v>
      </c>
      <c r="B251" s="3">
        <v>384095</v>
      </c>
      <c r="C251" s="3" t="s">
        <v>388</v>
      </c>
      <c r="D251" s="3" t="s">
        <v>958</v>
      </c>
      <c r="E251" s="3">
        <v>38</v>
      </c>
    </row>
    <row r="252" spans="1:5" s="3" customFormat="1" ht="12.75">
      <c r="A252" s="3" t="s">
        <v>959</v>
      </c>
      <c r="B252" s="3">
        <v>384096</v>
      </c>
      <c r="C252" s="3" t="s">
        <v>390</v>
      </c>
      <c r="D252" s="3" t="s">
        <v>959</v>
      </c>
      <c r="E252" s="3">
        <v>38</v>
      </c>
    </row>
    <row r="253" spans="1:5" s="3" customFormat="1" ht="12.75">
      <c r="A253" s="3" t="s">
        <v>960</v>
      </c>
      <c r="B253" s="3">
        <v>384097</v>
      </c>
      <c r="C253" s="3" t="s">
        <v>392</v>
      </c>
      <c r="D253" s="3" t="s">
        <v>960</v>
      </c>
      <c r="E253" s="3">
        <v>38</v>
      </c>
    </row>
    <row r="254" spans="1:5" s="3" customFormat="1" ht="12.75">
      <c r="A254" s="3" t="s">
        <v>393</v>
      </c>
      <c r="B254" s="3">
        <v>384098</v>
      </c>
      <c r="C254" s="3" t="s">
        <v>394</v>
      </c>
      <c r="D254" s="3" t="s">
        <v>393</v>
      </c>
      <c r="E254" s="3">
        <v>38</v>
      </c>
    </row>
    <row r="255" spans="1:5" s="3" customFormat="1" ht="12.75">
      <c r="A255" s="3" t="s">
        <v>961</v>
      </c>
      <c r="B255" s="3">
        <v>384099</v>
      </c>
      <c r="C255" s="3" t="s">
        <v>396</v>
      </c>
      <c r="D255" s="3" t="s">
        <v>961</v>
      </c>
      <c r="E255" s="3">
        <v>38</v>
      </c>
    </row>
    <row r="256" spans="1:5" s="3" customFormat="1" ht="12.75">
      <c r="A256" s="3" t="s">
        <v>962</v>
      </c>
      <c r="B256" s="3">
        <v>384100</v>
      </c>
      <c r="C256" s="3" t="s">
        <v>398</v>
      </c>
      <c r="D256" s="3" t="s">
        <v>962</v>
      </c>
      <c r="E256" s="3">
        <v>38</v>
      </c>
    </row>
    <row r="257" spans="1:5" s="3" customFormat="1" ht="12.75">
      <c r="A257" s="3" t="s">
        <v>963</v>
      </c>
      <c r="B257" s="3">
        <v>384101</v>
      </c>
      <c r="C257" s="3" t="s">
        <v>399</v>
      </c>
      <c r="D257" s="3" t="s">
        <v>963</v>
      </c>
      <c r="E257" s="3">
        <v>38</v>
      </c>
    </row>
    <row r="258" spans="1:5" s="3" customFormat="1" ht="12.75">
      <c r="A258" s="3" t="s">
        <v>1106</v>
      </c>
      <c r="B258" s="3">
        <v>384102</v>
      </c>
      <c r="C258" s="3" t="s">
        <v>1107</v>
      </c>
      <c r="D258" s="3" t="s">
        <v>1106</v>
      </c>
      <c r="E258" s="3">
        <v>38</v>
      </c>
    </row>
    <row r="259" spans="1:5" s="3" customFormat="1" ht="12.75">
      <c r="A259" s="3" t="s">
        <v>932</v>
      </c>
      <c r="B259" s="3">
        <v>384103</v>
      </c>
      <c r="C259" s="3" t="s">
        <v>932</v>
      </c>
      <c r="D259" s="3" t="s">
        <v>932</v>
      </c>
      <c r="E259" s="3">
        <v>38</v>
      </c>
    </row>
    <row r="260" spans="1:5" s="3" customFormat="1" ht="12.75">
      <c r="A260" s="3" t="s">
        <v>1112</v>
      </c>
      <c r="B260" s="3">
        <v>384104</v>
      </c>
      <c r="C260" s="3" t="s">
        <v>1113</v>
      </c>
      <c r="D260" s="3" t="s">
        <v>1112</v>
      </c>
      <c r="E260" s="3">
        <v>38</v>
      </c>
    </row>
    <row r="261" spans="1:5" s="3" customFormat="1" ht="12.75">
      <c r="A261" s="3" t="s">
        <v>1116</v>
      </c>
      <c r="B261" s="3">
        <v>384105</v>
      </c>
      <c r="C261" s="3" t="s">
        <v>1117</v>
      </c>
      <c r="D261" s="3" t="s">
        <v>1116</v>
      </c>
      <c r="E261" s="3">
        <v>38</v>
      </c>
    </row>
    <row r="262" spans="1:5" s="3" customFormat="1" ht="12.75">
      <c r="A262" s="3" t="s">
        <v>1120</v>
      </c>
      <c r="B262" s="3">
        <v>384107</v>
      </c>
      <c r="C262" s="3" t="s">
        <v>1120</v>
      </c>
      <c r="D262" s="3" t="s">
        <v>1120</v>
      </c>
      <c r="E262" s="3">
        <v>38</v>
      </c>
    </row>
    <row r="263" spans="1:5" s="3" customFormat="1" ht="12.75">
      <c r="A263" s="3" t="s">
        <v>1121</v>
      </c>
      <c r="B263" s="3">
        <v>384108</v>
      </c>
      <c r="C263" s="3" t="s">
        <v>1122</v>
      </c>
      <c r="D263" s="3" t="s">
        <v>1121</v>
      </c>
      <c r="E263" s="3">
        <v>38</v>
      </c>
    </row>
    <row r="264" spans="1:5" s="3" customFormat="1" ht="12.75">
      <c r="A264" s="3" t="s">
        <v>1376</v>
      </c>
      <c r="B264" s="3">
        <v>384109</v>
      </c>
      <c r="C264" s="3" t="s">
        <v>1377</v>
      </c>
      <c r="D264" s="3" t="s">
        <v>1376</v>
      </c>
      <c r="E264" s="3">
        <v>38</v>
      </c>
    </row>
    <row r="265" spans="1:5" s="3" customFormat="1" ht="12.75">
      <c r="A265" s="3" t="s">
        <v>1168</v>
      </c>
      <c r="B265" s="3">
        <v>384110</v>
      </c>
      <c r="C265" s="3" t="s">
        <v>1168</v>
      </c>
      <c r="D265" s="3" t="s">
        <v>1168</v>
      </c>
      <c r="E265" s="3">
        <v>38</v>
      </c>
    </row>
    <row r="266" spans="1:5" s="3" customFormat="1" ht="12.75">
      <c r="A266" s="3" t="s">
        <v>1355</v>
      </c>
      <c r="B266" s="3">
        <v>384111</v>
      </c>
      <c r="C266" s="3" t="s">
        <v>1379</v>
      </c>
      <c r="D266" s="3" t="s">
        <v>1355</v>
      </c>
      <c r="E266" s="3">
        <v>38</v>
      </c>
    </row>
    <row r="267" spans="1:5" s="3" customFormat="1" ht="12.75">
      <c r="A267" s="3" t="s">
        <v>1380</v>
      </c>
      <c r="B267" s="3">
        <v>384112</v>
      </c>
      <c r="C267" s="3" t="s">
        <v>1381</v>
      </c>
      <c r="D267" s="3" t="s">
        <v>1380</v>
      </c>
      <c r="E267" s="3">
        <v>38</v>
      </c>
    </row>
    <row r="268" spans="1:5" s="3" customFormat="1" ht="12.75">
      <c r="A268" s="3" t="s">
        <v>1369</v>
      </c>
      <c r="B268" s="3">
        <v>384113</v>
      </c>
      <c r="C268" s="3" t="s">
        <v>1369</v>
      </c>
      <c r="D268" s="3" t="s">
        <v>1463</v>
      </c>
      <c r="E268" s="3">
        <v>38</v>
      </c>
    </row>
    <row r="269" spans="1:5" s="3" customFormat="1" ht="12.75">
      <c r="A269" s="3" t="s">
        <v>1464</v>
      </c>
      <c r="B269" s="3">
        <v>384114</v>
      </c>
      <c r="C269" s="3" t="s">
        <v>1173</v>
      </c>
      <c r="D269" s="3" t="s">
        <v>1464</v>
      </c>
      <c r="E269" s="3">
        <v>38</v>
      </c>
    </row>
    <row r="270" spans="1:5" s="3" customFormat="1" ht="12.75">
      <c r="A270" s="3" t="s">
        <v>1266</v>
      </c>
      <c r="B270" s="3">
        <v>385000</v>
      </c>
      <c r="C270" s="3" t="s">
        <v>1267</v>
      </c>
      <c r="D270" s="3" t="s">
        <v>1266</v>
      </c>
      <c r="E270" s="3">
        <v>38</v>
      </c>
    </row>
    <row r="271" spans="1:5" s="3" customFormat="1" ht="12.75">
      <c r="A271" s="3" t="s">
        <v>1539</v>
      </c>
      <c r="B271" s="3">
        <v>385001</v>
      </c>
      <c r="C271" s="3" t="s">
        <v>1269</v>
      </c>
      <c r="D271" s="3" t="s">
        <v>1176</v>
      </c>
      <c r="E271" s="3">
        <v>38</v>
      </c>
    </row>
    <row r="272" spans="1:5" s="3" customFormat="1" ht="12.75">
      <c r="A272" s="3" t="s">
        <v>638</v>
      </c>
      <c r="B272" s="3">
        <v>385002</v>
      </c>
      <c r="C272" s="3" t="s">
        <v>98</v>
      </c>
      <c r="D272" s="3" t="s">
        <v>805</v>
      </c>
      <c r="E272" s="3">
        <v>38</v>
      </c>
    </row>
    <row r="273" spans="1:5" s="3" customFormat="1" ht="12.75">
      <c r="A273" s="3" t="s">
        <v>639</v>
      </c>
      <c r="B273" s="3">
        <v>385003</v>
      </c>
      <c r="C273" s="3" t="s">
        <v>101</v>
      </c>
      <c r="D273" s="3" t="s">
        <v>806</v>
      </c>
      <c r="E273" s="3">
        <v>38</v>
      </c>
    </row>
    <row r="274" spans="1:5" s="3" customFormat="1" ht="12.75">
      <c r="A274" s="3" t="s">
        <v>641</v>
      </c>
      <c r="B274" s="3">
        <v>385004</v>
      </c>
      <c r="C274" s="3" t="s">
        <v>104</v>
      </c>
      <c r="D274" s="3" t="s">
        <v>808</v>
      </c>
      <c r="E274" s="3">
        <v>38</v>
      </c>
    </row>
    <row r="275" spans="1:5" s="3" customFormat="1" ht="12.75">
      <c r="A275" s="3" t="s">
        <v>643</v>
      </c>
      <c r="B275" s="3">
        <v>385006</v>
      </c>
      <c r="C275" s="3" t="s">
        <v>107</v>
      </c>
      <c r="D275" s="3" t="s">
        <v>810</v>
      </c>
      <c r="E275" s="3">
        <v>38</v>
      </c>
    </row>
    <row r="276" spans="1:5" s="3" customFormat="1" ht="12.75">
      <c r="A276" s="3" t="s">
        <v>645</v>
      </c>
      <c r="B276" s="3">
        <v>385007</v>
      </c>
      <c r="C276" s="3" t="s">
        <v>110</v>
      </c>
      <c r="D276" s="3" t="s">
        <v>812</v>
      </c>
      <c r="E276" s="3">
        <v>38</v>
      </c>
    </row>
    <row r="277" spans="1:5" s="3" customFormat="1" ht="12.75">
      <c r="A277" s="3" t="s">
        <v>647</v>
      </c>
      <c r="B277" s="3">
        <v>385008</v>
      </c>
      <c r="C277" s="3" t="s">
        <v>113</v>
      </c>
      <c r="D277" s="3" t="s">
        <v>814</v>
      </c>
      <c r="E277" s="3">
        <v>38</v>
      </c>
    </row>
    <row r="278" spans="1:5" s="3" customFormat="1" ht="12.75">
      <c r="A278" s="3" t="s">
        <v>649</v>
      </c>
      <c r="B278" s="3">
        <v>385009</v>
      </c>
      <c r="C278" s="3" t="s">
        <v>116</v>
      </c>
      <c r="D278" s="3" t="s">
        <v>816</v>
      </c>
      <c r="E278" s="3">
        <v>38</v>
      </c>
    </row>
    <row r="279" spans="1:5" s="3" customFormat="1" ht="12.75">
      <c r="A279" s="3" t="s">
        <v>651</v>
      </c>
      <c r="B279" s="3">
        <v>385010</v>
      </c>
      <c r="C279" s="3" t="s">
        <v>119</v>
      </c>
      <c r="D279" s="3" t="s">
        <v>818</v>
      </c>
      <c r="E279" s="3">
        <v>38</v>
      </c>
    </row>
    <row r="280" spans="1:5" s="3" customFormat="1" ht="12.75">
      <c r="A280" s="3" t="s">
        <v>653</v>
      </c>
      <c r="B280" s="3">
        <v>385011</v>
      </c>
      <c r="C280" s="3" t="s">
        <v>122</v>
      </c>
      <c r="D280" s="3" t="s">
        <v>819</v>
      </c>
      <c r="E280" s="3">
        <v>38</v>
      </c>
    </row>
    <row r="281" spans="1:5" s="3" customFormat="1" ht="12.75">
      <c r="A281" s="3" t="s">
        <v>655</v>
      </c>
      <c r="B281" s="3">
        <v>385013</v>
      </c>
      <c r="C281" s="3" t="s">
        <v>126</v>
      </c>
      <c r="D281" s="3" t="s">
        <v>821</v>
      </c>
      <c r="E281" s="3">
        <v>38</v>
      </c>
    </row>
    <row r="282" spans="1:5" s="3" customFormat="1" ht="12.75">
      <c r="A282" s="3" t="s">
        <v>657</v>
      </c>
      <c r="B282" s="3">
        <v>385014</v>
      </c>
      <c r="C282" s="3" t="s">
        <v>130</v>
      </c>
      <c r="D282" s="3" t="s">
        <v>822</v>
      </c>
      <c r="E282" s="3">
        <v>38</v>
      </c>
    </row>
    <row r="283" spans="1:5" s="3" customFormat="1" ht="12.75">
      <c r="A283" s="3" t="s">
        <v>659</v>
      </c>
      <c r="B283" s="3">
        <v>385018</v>
      </c>
      <c r="C283" s="3" t="s">
        <v>133</v>
      </c>
      <c r="D283" s="3" t="s">
        <v>824</v>
      </c>
      <c r="E283" s="3">
        <v>38</v>
      </c>
    </row>
    <row r="284" spans="1:5" s="3" customFormat="1" ht="12.75">
      <c r="A284" s="3" t="s">
        <v>1179</v>
      </c>
      <c r="B284" s="3">
        <v>385020</v>
      </c>
      <c r="C284" s="3" t="s">
        <v>1177</v>
      </c>
      <c r="D284" s="3" t="s">
        <v>1178</v>
      </c>
      <c r="E284" s="3">
        <v>38</v>
      </c>
    </row>
    <row r="285" spans="1:5" s="3" customFormat="1" ht="12.75">
      <c r="A285" s="3" t="s">
        <v>662</v>
      </c>
      <c r="B285" s="3">
        <v>385021</v>
      </c>
      <c r="C285" s="3" t="s">
        <v>140</v>
      </c>
      <c r="D285" s="3" t="s">
        <v>827</v>
      </c>
      <c r="E285" s="3">
        <v>38</v>
      </c>
    </row>
    <row r="286" spans="1:5" s="3" customFormat="1" ht="12.75">
      <c r="A286" s="3" t="s">
        <v>664</v>
      </c>
      <c r="B286" s="3">
        <v>385022</v>
      </c>
      <c r="C286" s="3" t="s">
        <v>144</v>
      </c>
      <c r="D286" s="3" t="s">
        <v>829</v>
      </c>
      <c r="E286" s="3">
        <v>38</v>
      </c>
    </row>
    <row r="287" spans="1:5" s="3" customFormat="1" ht="12.75">
      <c r="A287" s="3" t="s">
        <v>666</v>
      </c>
      <c r="B287" s="3">
        <v>385023</v>
      </c>
      <c r="C287" s="3" t="s">
        <v>148</v>
      </c>
      <c r="D287" s="3" t="s">
        <v>831</v>
      </c>
      <c r="E287" s="3">
        <v>38</v>
      </c>
    </row>
    <row r="288" spans="1:5" s="3" customFormat="1" ht="12.75">
      <c r="A288" s="3" t="s">
        <v>668</v>
      </c>
      <c r="B288" s="3">
        <v>385024</v>
      </c>
      <c r="C288" s="3" t="s">
        <v>152</v>
      </c>
      <c r="D288" s="3" t="s">
        <v>833</v>
      </c>
      <c r="E288" s="3">
        <v>38</v>
      </c>
    </row>
    <row r="289" spans="1:5" s="3" customFormat="1" ht="12.75">
      <c r="A289" s="3" t="s">
        <v>670</v>
      </c>
      <c r="B289" s="3">
        <v>385025</v>
      </c>
      <c r="C289" s="3" t="s">
        <v>156</v>
      </c>
      <c r="D289" s="3" t="s">
        <v>834</v>
      </c>
      <c r="E289" s="3">
        <v>38</v>
      </c>
    </row>
    <row r="290" spans="1:5" s="3" customFormat="1" ht="12.75">
      <c r="A290" s="3" t="s">
        <v>672</v>
      </c>
      <c r="B290" s="3">
        <v>385026</v>
      </c>
      <c r="C290" s="3" t="s">
        <v>159</v>
      </c>
      <c r="D290" s="3" t="s">
        <v>836</v>
      </c>
      <c r="E290" s="3">
        <v>38</v>
      </c>
    </row>
    <row r="291" spans="1:5" s="3" customFormat="1" ht="12.75">
      <c r="A291" s="3" t="s">
        <v>673</v>
      </c>
      <c r="B291" s="3">
        <v>385028</v>
      </c>
      <c r="C291" s="3" t="s">
        <v>163</v>
      </c>
      <c r="D291" s="3" t="s">
        <v>837</v>
      </c>
      <c r="E291" s="3">
        <v>38</v>
      </c>
    </row>
    <row r="292" spans="1:5" s="3" customFormat="1" ht="12.75">
      <c r="A292" s="3" t="s">
        <v>675</v>
      </c>
      <c r="B292" s="3">
        <v>385029</v>
      </c>
      <c r="C292" s="3" t="s">
        <v>167</v>
      </c>
      <c r="D292" s="3" t="s">
        <v>839</v>
      </c>
      <c r="E292" s="3">
        <v>38</v>
      </c>
    </row>
    <row r="293" spans="1:5" s="3" customFormat="1" ht="12.75">
      <c r="A293" s="3" t="s">
        <v>676</v>
      </c>
      <c r="B293" s="3">
        <v>385030</v>
      </c>
      <c r="C293" s="3" t="s">
        <v>170</v>
      </c>
      <c r="D293" s="3" t="s">
        <v>840</v>
      </c>
      <c r="E293" s="3">
        <v>38</v>
      </c>
    </row>
    <row r="294" spans="1:5" s="3" customFormat="1" ht="12.75">
      <c r="A294" s="3" t="s">
        <v>1048</v>
      </c>
      <c r="B294" s="3">
        <v>385035</v>
      </c>
      <c r="C294" s="3" t="s">
        <v>1049</v>
      </c>
      <c r="E294" s="3">
        <v>38</v>
      </c>
    </row>
    <row r="295" spans="1:5" s="3" customFormat="1" ht="12.75">
      <c r="A295" s="3" t="s">
        <v>679</v>
      </c>
      <c r="B295" s="3">
        <v>385036</v>
      </c>
      <c r="C295" s="3" t="s">
        <v>177</v>
      </c>
      <c r="D295" s="3" t="s">
        <v>842</v>
      </c>
      <c r="E295" s="3">
        <v>38</v>
      </c>
    </row>
    <row r="296" spans="1:5" s="3" customFormat="1" ht="12.75">
      <c r="A296" s="3" t="s">
        <v>680</v>
      </c>
      <c r="B296" s="3">
        <v>385037</v>
      </c>
      <c r="C296" s="3" t="s">
        <v>180</v>
      </c>
      <c r="D296" s="3" t="s">
        <v>844</v>
      </c>
      <c r="E296" s="3">
        <v>38</v>
      </c>
    </row>
    <row r="297" spans="1:5" s="3" customFormat="1" ht="12.75">
      <c r="A297" s="3" t="s">
        <v>682</v>
      </c>
      <c r="B297" s="3">
        <v>385038</v>
      </c>
      <c r="C297" s="3" t="s">
        <v>183</v>
      </c>
      <c r="D297" s="3" t="s">
        <v>845</v>
      </c>
      <c r="E297" s="3">
        <v>38</v>
      </c>
    </row>
    <row r="298" spans="1:5" s="3" customFormat="1" ht="12.75">
      <c r="A298" s="3" t="s">
        <v>684</v>
      </c>
      <c r="B298" s="3">
        <v>385039</v>
      </c>
      <c r="C298" s="3" t="s">
        <v>186</v>
      </c>
      <c r="D298" s="3" t="s">
        <v>847</v>
      </c>
      <c r="E298" s="3">
        <v>38</v>
      </c>
    </row>
    <row r="299" spans="1:5" s="3" customFormat="1" ht="12.75">
      <c r="A299" s="3" t="s">
        <v>686</v>
      </c>
      <c r="B299" s="3">
        <v>385040</v>
      </c>
      <c r="C299" s="3" t="s">
        <v>147</v>
      </c>
      <c r="D299" s="3" t="s">
        <v>849</v>
      </c>
      <c r="E299" s="3">
        <v>38</v>
      </c>
    </row>
    <row r="300" spans="1:5" s="3" customFormat="1" ht="12.75">
      <c r="A300" s="3" t="s">
        <v>688</v>
      </c>
      <c r="B300" s="3">
        <v>385041</v>
      </c>
      <c r="C300" s="3" t="s">
        <v>143</v>
      </c>
      <c r="D300" s="3" t="s">
        <v>850</v>
      </c>
      <c r="E300" s="3">
        <v>38</v>
      </c>
    </row>
    <row r="301" spans="1:5" s="3" customFormat="1" ht="12.75">
      <c r="A301" s="3" t="s">
        <v>690</v>
      </c>
      <c r="B301" s="3">
        <v>385050</v>
      </c>
      <c r="C301" s="3" t="s">
        <v>195</v>
      </c>
      <c r="D301" s="3" t="s">
        <v>851</v>
      </c>
      <c r="E301" s="3">
        <v>38</v>
      </c>
    </row>
    <row r="302" spans="1:5" s="3" customFormat="1" ht="12.75">
      <c r="A302" s="3" t="s">
        <v>692</v>
      </c>
      <c r="B302" s="3">
        <v>385051</v>
      </c>
      <c r="C302" s="3" t="s">
        <v>199</v>
      </c>
      <c r="D302" s="3" t="s">
        <v>853</v>
      </c>
      <c r="E302" s="3">
        <v>38</v>
      </c>
    </row>
    <row r="303" spans="1:5" s="3" customFormat="1" ht="12.75">
      <c r="A303" s="3" t="s">
        <v>694</v>
      </c>
      <c r="B303" s="3">
        <v>385052</v>
      </c>
      <c r="C303" s="3" t="s">
        <v>203</v>
      </c>
      <c r="D303" s="3" t="s">
        <v>855</v>
      </c>
      <c r="E303" s="3">
        <v>38</v>
      </c>
    </row>
    <row r="304" spans="1:5" s="3" customFormat="1" ht="12.75">
      <c r="A304" s="3" t="s">
        <v>696</v>
      </c>
      <c r="B304" s="3">
        <v>385054</v>
      </c>
      <c r="C304" s="3" t="s">
        <v>210</v>
      </c>
      <c r="D304" s="3" t="s">
        <v>857</v>
      </c>
      <c r="E304" s="3">
        <v>38</v>
      </c>
    </row>
    <row r="305" spans="1:5" s="3" customFormat="1" ht="12.75">
      <c r="A305" s="3" t="s">
        <v>698</v>
      </c>
      <c r="B305" s="3">
        <v>385062</v>
      </c>
      <c r="C305" s="3" t="s">
        <v>212</v>
      </c>
      <c r="D305" s="3" t="s">
        <v>1180</v>
      </c>
      <c r="E305" s="3">
        <v>38</v>
      </c>
    </row>
    <row r="306" spans="1:5" s="3" customFormat="1" ht="12.75">
      <c r="A306" s="3" t="s">
        <v>700</v>
      </c>
      <c r="B306" s="3">
        <v>385066</v>
      </c>
      <c r="C306" s="3" t="s">
        <v>216</v>
      </c>
      <c r="D306" s="3" t="s">
        <v>1181</v>
      </c>
      <c r="E306" s="3">
        <v>38</v>
      </c>
    </row>
    <row r="307" spans="1:5" s="3" customFormat="1" ht="12.75">
      <c r="A307" s="3" t="s">
        <v>702</v>
      </c>
      <c r="B307" s="3">
        <v>385073</v>
      </c>
      <c r="C307" s="3" t="s">
        <v>220</v>
      </c>
      <c r="D307" s="3" t="s">
        <v>860</v>
      </c>
      <c r="E307" s="3">
        <v>38</v>
      </c>
    </row>
    <row r="308" spans="1:5" s="3" customFormat="1" ht="12.75">
      <c r="A308" s="3" t="s">
        <v>704</v>
      </c>
      <c r="B308" s="3">
        <v>385078</v>
      </c>
      <c r="C308" s="3" t="s">
        <v>224</v>
      </c>
      <c r="D308" s="3" t="s">
        <v>861</v>
      </c>
      <c r="E308" s="3">
        <v>38</v>
      </c>
    </row>
    <row r="309" spans="1:5" s="3" customFormat="1" ht="12.75">
      <c r="A309" s="3" t="s">
        <v>706</v>
      </c>
      <c r="B309" s="3">
        <v>385079</v>
      </c>
      <c r="C309" s="3" t="s">
        <v>228</v>
      </c>
      <c r="D309" s="3" t="s">
        <v>863</v>
      </c>
      <c r="E309" s="3">
        <v>38</v>
      </c>
    </row>
    <row r="310" spans="1:5" s="3" customFormat="1" ht="12.75">
      <c r="A310" s="3" t="s">
        <v>708</v>
      </c>
      <c r="B310" s="3">
        <v>385087</v>
      </c>
      <c r="C310" s="3" t="s">
        <v>38</v>
      </c>
      <c r="D310" s="3" t="s">
        <v>865</v>
      </c>
      <c r="E310" s="3">
        <v>38</v>
      </c>
    </row>
    <row r="311" spans="1:5" s="3" customFormat="1" ht="12.75">
      <c r="A311" s="3" t="s">
        <v>710</v>
      </c>
      <c r="B311" s="3">
        <v>385088</v>
      </c>
      <c r="C311" s="3" t="s">
        <v>39</v>
      </c>
      <c r="D311" s="3" t="s">
        <v>867</v>
      </c>
      <c r="E311" s="3">
        <v>38</v>
      </c>
    </row>
    <row r="312" spans="1:5" s="3" customFormat="1" ht="12.75">
      <c r="A312" s="3" t="s">
        <v>712</v>
      </c>
      <c r="B312" s="3">
        <v>385094</v>
      </c>
      <c r="C312" s="3" t="s">
        <v>238</v>
      </c>
      <c r="D312" s="3" t="s">
        <v>868</v>
      </c>
      <c r="E312" s="3">
        <v>38</v>
      </c>
    </row>
    <row r="313" spans="1:5" s="3" customFormat="1" ht="12.75">
      <c r="A313" s="3" t="s">
        <v>714</v>
      </c>
      <c r="B313" s="3">
        <v>385095</v>
      </c>
      <c r="C313" s="3" t="s">
        <v>242</v>
      </c>
      <c r="D313" s="3" t="s">
        <v>870</v>
      </c>
      <c r="E313" s="3">
        <v>38</v>
      </c>
    </row>
    <row r="314" spans="1:5" s="3" customFormat="1" ht="12.75">
      <c r="A314" s="3" t="s">
        <v>715</v>
      </c>
      <c r="B314" s="3">
        <v>385096</v>
      </c>
      <c r="C314" s="3" t="s">
        <v>246</v>
      </c>
      <c r="D314" s="3" t="s">
        <v>872</v>
      </c>
      <c r="E314" s="3">
        <v>38</v>
      </c>
    </row>
    <row r="315" spans="1:5" s="3" customFormat="1" ht="12.75">
      <c r="A315" s="3" t="s">
        <v>717</v>
      </c>
      <c r="B315" s="3">
        <v>385097</v>
      </c>
      <c r="C315" s="3" t="s">
        <v>250</v>
      </c>
      <c r="D315" s="3" t="s">
        <v>873</v>
      </c>
      <c r="E315" s="3">
        <v>38</v>
      </c>
    </row>
    <row r="316" spans="1:5" s="3" customFormat="1" ht="12.75">
      <c r="A316" s="3" t="s">
        <v>1071</v>
      </c>
      <c r="B316" s="3">
        <v>385098</v>
      </c>
      <c r="C316" s="3" t="s">
        <v>1072</v>
      </c>
      <c r="E316" s="3">
        <v>38</v>
      </c>
    </row>
    <row r="317" spans="1:5" s="3" customFormat="1" ht="12.75">
      <c r="A317" s="3" t="s">
        <v>719</v>
      </c>
      <c r="B317" s="3">
        <v>385115</v>
      </c>
      <c r="C317" s="3" t="s">
        <v>254</v>
      </c>
      <c r="D317" s="3" t="s">
        <v>875</v>
      </c>
      <c r="E317" s="3">
        <v>38</v>
      </c>
    </row>
    <row r="318" spans="1:5" s="3" customFormat="1" ht="12.75">
      <c r="A318" s="3" t="s">
        <v>721</v>
      </c>
      <c r="B318" s="3">
        <v>385116</v>
      </c>
      <c r="C318" s="3" t="s">
        <v>258</v>
      </c>
      <c r="D318" s="3" t="s">
        <v>877</v>
      </c>
      <c r="E318" s="3">
        <v>38</v>
      </c>
    </row>
    <row r="319" spans="1:5" s="3" customFormat="1" ht="12.75">
      <c r="A319" s="3" t="s">
        <v>723</v>
      </c>
      <c r="B319" s="3">
        <v>385120</v>
      </c>
      <c r="C319" s="3" t="s">
        <v>260</v>
      </c>
      <c r="D319" s="3" t="s">
        <v>879</v>
      </c>
      <c r="E319" s="3">
        <v>38</v>
      </c>
    </row>
    <row r="320" spans="1:5" s="3" customFormat="1" ht="12.75">
      <c r="A320" s="3" t="s">
        <v>724</v>
      </c>
      <c r="B320" s="3">
        <v>385125</v>
      </c>
      <c r="C320" s="3" t="s">
        <v>263</v>
      </c>
      <c r="D320" s="3" t="s">
        <v>880</v>
      </c>
      <c r="E320" s="3">
        <v>38</v>
      </c>
    </row>
    <row r="321" spans="1:5" s="3" customFormat="1" ht="12.75">
      <c r="A321" s="3" t="s">
        <v>726</v>
      </c>
      <c r="B321" s="3">
        <v>385126</v>
      </c>
      <c r="C321" s="3" t="s">
        <v>266</v>
      </c>
      <c r="D321" s="3" t="s">
        <v>881</v>
      </c>
      <c r="E321" s="3">
        <v>38</v>
      </c>
    </row>
    <row r="322" spans="1:5" s="3" customFormat="1" ht="12.75">
      <c r="A322" s="3" t="s">
        <v>727</v>
      </c>
      <c r="B322" s="3">
        <v>385130</v>
      </c>
      <c r="C322" s="3" t="s">
        <v>40</v>
      </c>
      <c r="D322" s="3" t="s">
        <v>883</v>
      </c>
      <c r="E322" s="3">
        <v>38</v>
      </c>
    </row>
    <row r="323" spans="1:5" s="3" customFormat="1" ht="12.75">
      <c r="A323" s="3" t="s">
        <v>1075</v>
      </c>
      <c r="B323" s="3">
        <v>385131</v>
      </c>
      <c r="C323" s="3" t="s">
        <v>1351</v>
      </c>
      <c r="E323" s="3">
        <v>38</v>
      </c>
    </row>
    <row r="324" spans="1:5" s="3" customFormat="1" ht="12.75">
      <c r="A324" s="3" t="s">
        <v>729</v>
      </c>
      <c r="B324" s="3">
        <v>385132</v>
      </c>
      <c r="C324" s="3" t="s">
        <v>41</v>
      </c>
      <c r="D324" s="3" t="s">
        <v>884</v>
      </c>
      <c r="E324" s="3">
        <v>38</v>
      </c>
    </row>
    <row r="325" spans="1:5" s="3" customFormat="1" ht="12.75">
      <c r="A325" s="3" t="s">
        <v>730</v>
      </c>
      <c r="B325" s="3">
        <v>385140</v>
      </c>
      <c r="C325" s="3" t="s">
        <v>274</v>
      </c>
      <c r="D325" s="3" t="s">
        <v>886</v>
      </c>
      <c r="E325" s="3">
        <v>38</v>
      </c>
    </row>
    <row r="326" spans="1:5" s="3" customFormat="1" ht="12.75">
      <c r="A326" s="3" t="s">
        <v>732</v>
      </c>
      <c r="B326" s="3">
        <v>385143</v>
      </c>
      <c r="C326" s="3" t="s">
        <v>278</v>
      </c>
      <c r="D326" s="3" t="s">
        <v>887</v>
      </c>
      <c r="E326" s="3">
        <v>38</v>
      </c>
    </row>
    <row r="327" spans="1:5" s="3" customFormat="1" ht="12.75">
      <c r="A327" s="3" t="s">
        <v>734</v>
      </c>
      <c r="B327" s="3">
        <v>385150</v>
      </c>
      <c r="C327" s="3" t="s">
        <v>281</v>
      </c>
      <c r="D327" s="3" t="s">
        <v>889</v>
      </c>
      <c r="E327" s="3">
        <v>38</v>
      </c>
    </row>
    <row r="328" spans="1:5" s="3" customFormat="1" ht="12.75">
      <c r="A328" s="3" t="s">
        <v>1541</v>
      </c>
      <c r="B328" s="3">
        <v>385152</v>
      </c>
      <c r="C328" s="3" t="s">
        <v>1540</v>
      </c>
      <c r="E328" s="3">
        <v>38</v>
      </c>
    </row>
    <row r="329" spans="1:5" s="3" customFormat="1" ht="12.75">
      <c r="A329" s="3" t="s">
        <v>1543</v>
      </c>
      <c r="B329" s="3">
        <v>385153</v>
      </c>
      <c r="C329" s="3" t="s">
        <v>1542</v>
      </c>
      <c r="E329" s="3">
        <v>38</v>
      </c>
    </row>
    <row r="330" spans="1:5" s="3" customFormat="1" ht="12.75">
      <c r="A330" s="3" t="s">
        <v>1545</v>
      </c>
      <c r="B330" s="3">
        <v>385154</v>
      </c>
      <c r="C330" s="3" t="s">
        <v>1544</v>
      </c>
      <c r="E330" s="3">
        <v>38</v>
      </c>
    </row>
    <row r="331" spans="1:5" s="3" customFormat="1" ht="12.75">
      <c r="A331" s="3" t="s">
        <v>739</v>
      </c>
      <c r="B331" s="3">
        <v>385155</v>
      </c>
      <c r="C331" s="3" t="s">
        <v>162</v>
      </c>
      <c r="D331" s="3" t="s">
        <v>891</v>
      </c>
      <c r="E331" s="3">
        <v>38</v>
      </c>
    </row>
    <row r="332" spans="1:5" s="3" customFormat="1" ht="12.75">
      <c r="A332" s="3" t="s">
        <v>740</v>
      </c>
      <c r="B332" s="3">
        <v>385156</v>
      </c>
      <c r="C332" s="3" t="s">
        <v>166</v>
      </c>
      <c r="D332" s="3" t="s">
        <v>1182</v>
      </c>
      <c r="E332" s="3">
        <v>38</v>
      </c>
    </row>
    <row r="333" spans="1:5" s="3" customFormat="1" ht="12.75">
      <c r="A333" s="3" t="s">
        <v>1018</v>
      </c>
      <c r="B333" s="3">
        <v>385157</v>
      </c>
      <c r="C333" s="3" t="s">
        <v>158</v>
      </c>
      <c r="D333" s="3" t="s">
        <v>890</v>
      </c>
      <c r="E333" s="3">
        <v>38</v>
      </c>
    </row>
    <row r="334" spans="1:5" s="3" customFormat="1" ht="12.75">
      <c r="A334" s="3" t="s">
        <v>1547</v>
      </c>
      <c r="B334" s="3">
        <v>385159</v>
      </c>
      <c r="C334" s="3" t="s">
        <v>1546</v>
      </c>
      <c r="E334" s="3">
        <v>38</v>
      </c>
    </row>
    <row r="335" spans="1:5" s="3" customFormat="1" ht="12.75">
      <c r="A335" s="3" t="s">
        <v>743</v>
      </c>
      <c r="B335" s="3">
        <v>385161</v>
      </c>
      <c r="C335" s="3" t="s">
        <v>296</v>
      </c>
      <c r="D335" s="3" t="s">
        <v>1183</v>
      </c>
      <c r="E335" s="3">
        <v>38</v>
      </c>
    </row>
    <row r="336" spans="1:5" s="3" customFormat="1" ht="12.75">
      <c r="A336" s="3" t="s">
        <v>745</v>
      </c>
      <c r="B336" s="3">
        <v>385172</v>
      </c>
      <c r="C336" s="3" t="s">
        <v>37</v>
      </c>
      <c r="D336" s="3" t="s">
        <v>894</v>
      </c>
      <c r="E336" s="3">
        <v>38</v>
      </c>
    </row>
    <row r="337" spans="1:5" s="3" customFormat="1" ht="12.75">
      <c r="A337" s="3" t="s">
        <v>746</v>
      </c>
      <c r="B337" s="3">
        <v>385175</v>
      </c>
      <c r="C337" s="3" t="s">
        <v>109</v>
      </c>
      <c r="D337" s="3" t="s">
        <v>895</v>
      </c>
      <c r="E337" s="3">
        <v>38</v>
      </c>
    </row>
    <row r="338" spans="1:5" s="3" customFormat="1" ht="12.75">
      <c r="A338" s="3" t="s">
        <v>747</v>
      </c>
      <c r="B338" s="3">
        <v>385176</v>
      </c>
      <c r="C338" s="3" t="s">
        <v>305</v>
      </c>
      <c r="D338" s="3" t="s">
        <v>896</v>
      </c>
      <c r="E338" s="3">
        <v>38</v>
      </c>
    </row>
    <row r="339" spans="1:5" s="3" customFormat="1" ht="12.75">
      <c r="A339" s="3" t="s">
        <v>748</v>
      </c>
      <c r="B339" s="3">
        <v>385183</v>
      </c>
      <c r="C339" s="3" t="s">
        <v>309</v>
      </c>
      <c r="D339" s="3" t="s">
        <v>897</v>
      </c>
      <c r="E339" s="3">
        <v>38</v>
      </c>
    </row>
    <row r="340" spans="1:5" s="3" customFormat="1" ht="12.75">
      <c r="A340" s="3" t="s">
        <v>749</v>
      </c>
      <c r="B340" s="3">
        <v>385195</v>
      </c>
      <c r="C340" s="3" t="s">
        <v>313</v>
      </c>
      <c r="D340" s="3" t="s">
        <v>898</v>
      </c>
      <c r="E340" s="3">
        <v>38</v>
      </c>
    </row>
    <row r="341" spans="1:5" s="3" customFormat="1" ht="12.75">
      <c r="A341" s="3" t="s">
        <v>1083</v>
      </c>
      <c r="B341" s="3">
        <v>385197</v>
      </c>
      <c r="C341" s="3" t="s">
        <v>223</v>
      </c>
      <c r="D341" s="3" t="s">
        <v>1633</v>
      </c>
      <c r="E341" s="3">
        <v>38</v>
      </c>
    </row>
    <row r="342" spans="1:5" s="3" customFormat="1" ht="12.75">
      <c r="A342" s="3" t="s">
        <v>750</v>
      </c>
      <c r="B342" s="3">
        <v>385220</v>
      </c>
      <c r="C342" s="3" t="s">
        <v>241</v>
      </c>
      <c r="D342" s="3" t="s">
        <v>899</v>
      </c>
      <c r="E342" s="3">
        <v>38</v>
      </c>
    </row>
    <row r="343" spans="1:5" s="3" customFormat="1" ht="12.75">
      <c r="A343" s="3" t="s">
        <v>752</v>
      </c>
      <c r="B343" s="3">
        <v>385235</v>
      </c>
      <c r="C343" s="3" t="s">
        <v>245</v>
      </c>
      <c r="D343" s="3" t="s">
        <v>1184</v>
      </c>
      <c r="E343" s="3">
        <v>38</v>
      </c>
    </row>
    <row r="344" spans="1:5" s="3" customFormat="1" ht="12.75">
      <c r="A344" s="3" t="s">
        <v>754</v>
      </c>
      <c r="B344" s="3">
        <v>385236</v>
      </c>
      <c r="C344" s="3" t="s">
        <v>249</v>
      </c>
      <c r="D344" s="3" t="s">
        <v>1185</v>
      </c>
      <c r="E344" s="3">
        <v>38</v>
      </c>
    </row>
    <row r="345" spans="1:5" s="3" customFormat="1" ht="12.75">
      <c r="A345" s="3" t="s">
        <v>756</v>
      </c>
      <c r="B345" s="3">
        <v>385245</v>
      </c>
      <c r="C345" s="3" t="s">
        <v>262</v>
      </c>
      <c r="D345" s="3" t="s">
        <v>900</v>
      </c>
      <c r="E345" s="3">
        <v>38</v>
      </c>
    </row>
    <row r="346" spans="1:5" s="3" customFormat="1" ht="12.75">
      <c r="A346" s="3" t="s">
        <v>758</v>
      </c>
      <c r="B346" s="3">
        <v>385246</v>
      </c>
      <c r="C346" s="3" t="s">
        <v>265</v>
      </c>
      <c r="D346" s="3" t="s">
        <v>901</v>
      </c>
      <c r="E346" s="3">
        <v>38</v>
      </c>
    </row>
    <row r="347" spans="1:5" s="3" customFormat="1" ht="12.75">
      <c r="A347" s="3" t="s">
        <v>760</v>
      </c>
      <c r="B347" s="3">
        <v>385248</v>
      </c>
      <c r="C347" s="3" t="s">
        <v>330</v>
      </c>
      <c r="D347" s="3" t="s">
        <v>903</v>
      </c>
      <c r="E347" s="3">
        <v>38</v>
      </c>
    </row>
    <row r="348" spans="1:5" s="3" customFormat="1" ht="12.75">
      <c r="A348" s="3" t="s">
        <v>762</v>
      </c>
      <c r="B348" s="3">
        <v>385249</v>
      </c>
      <c r="C348" s="3" t="s">
        <v>271</v>
      </c>
      <c r="D348" s="3" t="s">
        <v>905</v>
      </c>
      <c r="E348" s="3">
        <v>38</v>
      </c>
    </row>
    <row r="349" spans="1:5" s="3" customFormat="1" ht="12.75">
      <c r="A349" s="3" t="s">
        <v>764</v>
      </c>
      <c r="B349" s="3">
        <v>385250</v>
      </c>
      <c r="C349" s="3" t="s">
        <v>333</v>
      </c>
      <c r="D349" s="3" t="s">
        <v>907</v>
      </c>
      <c r="E349" s="3">
        <v>38</v>
      </c>
    </row>
    <row r="350" spans="1:5" s="3" customFormat="1" ht="12.75">
      <c r="A350" s="3" t="s">
        <v>765</v>
      </c>
      <c r="B350" s="3">
        <v>385256</v>
      </c>
      <c r="C350" s="3" t="s">
        <v>337</v>
      </c>
      <c r="D350" s="3" t="s">
        <v>909</v>
      </c>
      <c r="E350" s="3">
        <v>38</v>
      </c>
    </row>
    <row r="351" spans="1:5" s="3" customFormat="1" ht="12.75">
      <c r="A351" s="3" t="s">
        <v>767</v>
      </c>
      <c r="B351" s="3">
        <v>385257</v>
      </c>
      <c r="C351" s="3" t="s">
        <v>341</v>
      </c>
      <c r="D351" s="3" t="s">
        <v>911</v>
      </c>
      <c r="E351" s="3">
        <v>38</v>
      </c>
    </row>
    <row r="352" spans="1:5" s="3" customFormat="1" ht="12.75">
      <c r="A352" s="3" t="s">
        <v>1549</v>
      </c>
      <c r="B352" s="3">
        <v>385259</v>
      </c>
      <c r="C352" s="3" t="s">
        <v>1548</v>
      </c>
      <c r="E352" s="3">
        <v>38</v>
      </c>
    </row>
    <row r="353" spans="1:5" s="3" customFormat="1" ht="12.75">
      <c r="A353" s="3" t="s">
        <v>769</v>
      </c>
      <c r="B353" s="3">
        <v>385301</v>
      </c>
      <c r="C353" s="3" t="s">
        <v>347</v>
      </c>
      <c r="D353" s="3" t="s">
        <v>913</v>
      </c>
      <c r="E353" s="3">
        <v>38</v>
      </c>
    </row>
    <row r="354" spans="1:5" s="3" customFormat="1" ht="12.75">
      <c r="A354" s="3" t="s">
        <v>770</v>
      </c>
      <c r="B354" s="3">
        <v>385302</v>
      </c>
      <c r="C354" s="3" t="s">
        <v>350</v>
      </c>
      <c r="D354" s="3" t="s">
        <v>915</v>
      </c>
      <c r="E354" s="3">
        <v>38</v>
      </c>
    </row>
    <row r="355" spans="1:5" s="3" customFormat="1" ht="12.75">
      <c r="A355" s="3" t="s">
        <v>771</v>
      </c>
      <c r="B355" s="3">
        <v>385303</v>
      </c>
      <c r="C355" s="3" t="s">
        <v>353</v>
      </c>
      <c r="D355" s="3" t="s">
        <v>916</v>
      </c>
      <c r="E355" s="3">
        <v>38</v>
      </c>
    </row>
    <row r="356" spans="1:5" s="3" customFormat="1" ht="12.75">
      <c r="A356" s="3" t="s">
        <v>772</v>
      </c>
      <c r="B356" s="3">
        <v>385304</v>
      </c>
      <c r="C356" s="3" t="s">
        <v>356</v>
      </c>
      <c r="D356" s="3" t="s">
        <v>918</v>
      </c>
      <c r="E356" s="3">
        <v>38</v>
      </c>
    </row>
    <row r="357" spans="1:5" s="3" customFormat="1" ht="12.75">
      <c r="A357" s="3" t="s">
        <v>1188</v>
      </c>
      <c r="B357" s="3">
        <v>385305</v>
      </c>
      <c r="C357" s="3" t="s">
        <v>1186</v>
      </c>
      <c r="D357" s="3" t="s">
        <v>1187</v>
      </c>
      <c r="E357" s="3">
        <v>38</v>
      </c>
    </row>
    <row r="358" spans="1:5" s="3" customFormat="1" ht="12.75">
      <c r="A358" s="3" t="s">
        <v>773</v>
      </c>
      <c r="B358" s="3">
        <v>385331</v>
      </c>
      <c r="C358" s="3" t="s">
        <v>112</v>
      </c>
      <c r="D358" s="3" t="s">
        <v>920</v>
      </c>
      <c r="E358" s="3">
        <v>38</v>
      </c>
    </row>
    <row r="359" spans="1:5" s="3" customFormat="1" ht="12.75">
      <c r="A359" s="3" t="s">
        <v>702</v>
      </c>
      <c r="B359" s="3">
        <v>385332</v>
      </c>
      <c r="C359" s="3" t="s">
        <v>220</v>
      </c>
      <c r="D359" s="3" t="s">
        <v>860</v>
      </c>
      <c r="E359" s="3">
        <v>38</v>
      </c>
    </row>
    <row r="360" spans="1:5" s="3" customFormat="1" ht="12.75">
      <c r="A360" s="3" t="s">
        <v>774</v>
      </c>
      <c r="B360" s="3">
        <v>385333</v>
      </c>
      <c r="C360" s="3" t="s">
        <v>115</v>
      </c>
      <c r="D360" s="3" t="s">
        <v>921</v>
      </c>
      <c r="E360" s="3">
        <v>38</v>
      </c>
    </row>
    <row r="361" spans="1:5" s="3" customFormat="1" ht="12.75">
      <c r="A361" s="3" t="s">
        <v>1020</v>
      </c>
      <c r="B361" s="3">
        <v>385334</v>
      </c>
      <c r="C361" s="3" t="s">
        <v>1091</v>
      </c>
      <c r="D361" s="3" t="s">
        <v>1634</v>
      </c>
      <c r="E361" s="3">
        <v>38</v>
      </c>
    </row>
    <row r="362" spans="1:5" s="3" customFormat="1" ht="12.75">
      <c r="A362" s="3" t="s">
        <v>1191</v>
      </c>
      <c r="B362" s="3">
        <v>385335</v>
      </c>
      <c r="C362" s="3" t="s">
        <v>1189</v>
      </c>
      <c r="D362" s="3" t="s">
        <v>1190</v>
      </c>
      <c r="E362" s="3">
        <v>38</v>
      </c>
    </row>
    <row r="363" spans="1:5" s="3" customFormat="1" ht="12.75">
      <c r="A363" s="3" t="s">
        <v>1551</v>
      </c>
      <c r="B363" s="3">
        <v>385336</v>
      </c>
      <c r="C363" s="3" t="s">
        <v>1550</v>
      </c>
      <c r="E363" s="3">
        <v>38</v>
      </c>
    </row>
    <row r="364" spans="1:5" s="3" customFormat="1" ht="12.75">
      <c r="A364" s="3" t="s">
        <v>775</v>
      </c>
      <c r="B364" s="3">
        <v>385337</v>
      </c>
      <c r="C364" s="3" t="s">
        <v>280</v>
      </c>
      <c r="D364" s="3" t="s">
        <v>1192</v>
      </c>
      <c r="E364" s="3">
        <v>38</v>
      </c>
    </row>
    <row r="365" spans="1:5" s="3" customFormat="1" ht="12.75">
      <c r="A365" s="3" t="s">
        <v>1388</v>
      </c>
      <c r="B365" s="3">
        <v>385338</v>
      </c>
      <c r="C365" s="3" t="s">
        <v>368</v>
      </c>
      <c r="D365" s="3" t="s">
        <v>1169</v>
      </c>
      <c r="E365" s="3">
        <v>38</v>
      </c>
    </row>
    <row r="366" spans="1:5" s="3" customFormat="1" ht="12.75">
      <c r="A366" s="3" t="s">
        <v>776</v>
      </c>
      <c r="B366" s="3">
        <v>385339</v>
      </c>
      <c r="C366" s="3" t="s">
        <v>370</v>
      </c>
      <c r="D366" s="3" t="s">
        <v>922</v>
      </c>
      <c r="E366" s="3">
        <v>38</v>
      </c>
    </row>
    <row r="367" spans="1:5" s="3" customFormat="1" ht="12.75">
      <c r="A367" s="3" t="s">
        <v>777</v>
      </c>
      <c r="B367" s="3">
        <v>385354</v>
      </c>
      <c r="C367" s="3" t="s">
        <v>373</v>
      </c>
      <c r="D367" s="3" t="s">
        <v>1193</v>
      </c>
      <c r="E367" s="3">
        <v>38</v>
      </c>
    </row>
    <row r="368" spans="1:5" s="3" customFormat="1" ht="12.75">
      <c r="A368" s="3" t="s">
        <v>778</v>
      </c>
      <c r="B368" s="3">
        <v>386002</v>
      </c>
      <c r="C368" s="3" t="s">
        <v>376</v>
      </c>
      <c r="D368" s="3" t="s">
        <v>923</v>
      </c>
      <c r="E368" s="3">
        <v>38</v>
      </c>
    </row>
    <row r="369" spans="1:5" s="3" customFormat="1" ht="12.75">
      <c r="A369" s="3" t="s">
        <v>1196</v>
      </c>
      <c r="B369" s="3">
        <v>386003</v>
      </c>
      <c r="C369" s="3" t="s">
        <v>1194</v>
      </c>
      <c r="D369" s="3" t="s">
        <v>1195</v>
      </c>
      <c r="E369" s="3">
        <v>38</v>
      </c>
    </row>
    <row r="370" spans="1:5" s="3" customFormat="1" ht="12.75">
      <c r="A370" s="3" t="s">
        <v>636</v>
      </c>
      <c r="B370" s="3">
        <v>386008</v>
      </c>
      <c r="C370" s="3" t="s">
        <v>42</v>
      </c>
      <c r="D370" s="3" t="s">
        <v>924</v>
      </c>
      <c r="E370" s="3">
        <v>38</v>
      </c>
    </row>
    <row r="371" spans="1:5" s="3" customFormat="1" ht="12.75">
      <c r="A371" s="3" t="s">
        <v>779</v>
      </c>
      <c r="B371" s="3">
        <v>386017</v>
      </c>
      <c r="C371" s="3" t="s">
        <v>43</v>
      </c>
      <c r="D371" s="3" t="s">
        <v>925</v>
      </c>
      <c r="E371" s="3">
        <v>38</v>
      </c>
    </row>
    <row r="372" spans="1:5" s="3" customFormat="1" ht="12.75">
      <c r="A372" s="3" t="s">
        <v>780</v>
      </c>
      <c r="B372" s="3">
        <v>386018</v>
      </c>
      <c r="C372" s="3" t="s">
        <v>45</v>
      </c>
      <c r="D372" s="3" t="s">
        <v>926</v>
      </c>
      <c r="E372" s="3">
        <v>38</v>
      </c>
    </row>
    <row r="373" spans="1:5" s="3" customFormat="1" ht="12.75">
      <c r="A373" s="3" t="s">
        <v>1019</v>
      </c>
      <c r="B373" s="3">
        <v>386019</v>
      </c>
      <c r="C373" s="3" t="s">
        <v>385</v>
      </c>
      <c r="D373" s="3" t="s">
        <v>1197</v>
      </c>
      <c r="E373" s="3">
        <v>38</v>
      </c>
    </row>
    <row r="374" spans="1:5" s="3" customFormat="1" ht="12.75">
      <c r="A374" s="3" t="s">
        <v>781</v>
      </c>
      <c r="B374" s="3">
        <v>386030</v>
      </c>
      <c r="C374" s="3" t="s">
        <v>44</v>
      </c>
      <c r="D374" s="3" t="s">
        <v>927</v>
      </c>
      <c r="E374" s="3">
        <v>38</v>
      </c>
    </row>
    <row r="375" spans="1:5" s="3" customFormat="1" ht="12.75">
      <c r="A375" s="3" t="s">
        <v>782</v>
      </c>
      <c r="B375" s="3">
        <v>386043</v>
      </c>
      <c r="C375" s="3" t="s">
        <v>319</v>
      </c>
      <c r="D375" s="3" t="s">
        <v>928</v>
      </c>
      <c r="E375" s="3">
        <v>38</v>
      </c>
    </row>
    <row r="376" spans="1:5" s="3" customFormat="1" ht="12.75">
      <c r="A376" s="3" t="s">
        <v>783</v>
      </c>
      <c r="B376" s="3">
        <v>386046</v>
      </c>
      <c r="C376" s="3" t="s">
        <v>389</v>
      </c>
      <c r="D376" s="3" t="s">
        <v>929</v>
      </c>
      <c r="E376" s="3">
        <v>38</v>
      </c>
    </row>
    <row r="377" spans="1:5" s="3" customFormat="1" ht="12.75">
      <c r="A377" s="3" t="s">
        <v>787</v>
      </c>
      <c r="B377" s="3">
        <v>386047</v>
      </c>
      <c r="C377" s="3" t="s">
        <v>795</v>
      </c>
      <c r="D377" s="3" t="s">
        <v>1636</v>
      </c>
      <c r="E377" s="3">
        <v>38</v>
      </c>
    </row>
    <row r="378" spans="1:5" s="3" customFormat="1" ht="12.75">
      <c r="A378" s="3" t="s">
        <v>1104</v>
      </c>
      <c r="B378" s="3">
        <v>386048</v>
      </c>
      <c r="C378" s="3" t="s">
        <v>1105</v>
      </c>
      <c r="D378" s="3" t="s">
        <v>1635</v>
      </c>
      <c r="E378" s="3">
        <v>38</v>
      </c>
    </row>
    <row r="379" spans="1:5" s="3" customFormat="1" ht="12.75">
      <c r="A379" s="3" t="s">
        <v>784</v>
      </c>
      <c r="B379" s="3">
        <v>386050</v>
      </c>
      <c r="C379" s="3" t="s">
        <v>391</v>
      </c>
      <c r="E379" s="3">
        <v>38</v>
      </c>
    </row>
    <row r="380" spans="1:5" s="3" customFormat="1" ht="12.75">
      <c r="A380" s="3" t="s">
        <v>1389</v>
      </c>
      <c r="B380" s="3">
        <v>386051</v>
      </c>
      <c r="C380" s="3" t="s">
        <v>1374</v>
      </c>
      <c r="E380" s="3">
        <v>38</v>
      </c>
    </row>
    <row r="381" spans="1:5" s="3" customFormat="1" ht="12.75">
      <c r="A381" s="3" t="s">
        <v>785</v>
      </c>
      <c r="B381" s="3">
        <v>386052</v>
      </c>
      <c r="C381" s="3" t="s">
        <v>395</v>
      </c>
      <c r="D381" s="3" t="s">
        <v>930</v>
      </c>
      <c r="E381" s="3">
        <v>38</v>
      </c>
    </row>
    <row r="382" spans="1:5" s="3" customFormat="1" ht="12.75">
      <c r="A382" s="3" t="s">
        <v>1021</v>
      </c>
      <c r="B382" s="3">
        <v>386053</v>
      </c>
      <c r="C382" s="3" t="s">
        <v>1119</v>
      </c>
      <c r="D382" s="3" t="s">
        <v>1395</v>
      </c>
      <c r="E382" s="3">
        <v>38</v>
      </c>
    </row>
    <row r="383" spans="1:5" s="3" customFormat="1" ht="12.75">
      <c r="A383" s="3" t="s">
        <v>786</v>
      </c>
      <c r="B383" s="3">
        <v>387045</v>
      </c>
      <c r="C383" s="3" t="s">
        <v>397</v>
      </c>
      <c r="D383" s="3" t="s">
        <v>1198</v>
      </c>
      <c r="E383" s="3">
        <v>38</v>
      </c>
    </row>
    <row r="384" spans="1:5" s="3" customFormat="1" ht="12.75">
      <c r="A384" s="3" t="s">
        <v>1390</v>
      </c>
      <c r="B384" s="3">
        <v>387046</v>
      </c>
      <c r="C384" s="3" t="s">
        <v>1375</v>
      </c>
      <c r="D384" s="3" t="s">
        <v>1199</v>
      </c>
      <c r="E384" s="3">
        <v>38</v>
      </c>
    </row>
    <row r="385" spans="1:5" s="3" customFormat="1" ht="12.75">
      <c r="A385" s="3" t="s">
        <v>1391</v>
      </c>
      <c r="B385" s="3">
        <v>387050</v>
      </c>
      <c r="C385" s="3" t="s">
        <v>1378</v>
      </c>
      <c r="D385" s="3" t="s">
        <v>1200</v>
      </c>
      <c r="E385" s="3">
        <v>38</v>
      </c>
    </row>
    <row r="386" spans="1:5" s="3" customFormat="1" ht="12.75">
      <c r="A386" s="3" t="s">
        <v>1202</v>
      </c>
      <c r="B386" s="3">
        <v>387051</v>
      </c>
      <c r="C386" s="3" t="s">
        <v>257</v>
      </c>
      <c r="D386" s="3" t="s">
        <v>1201</v>
      </c>
      <c r="E386" s="3">
        <v>38</v>
      </c>
    </row>
    <row r="387" spans="1:5" s="3" customFormat="1" ht="12.75">
      <c r="A387" s="3" t="s">
        <v>1205</v>
      </c>
      <c r="B387" s="3">
        <v>387052</v>
      </c>
      <c r="C387" s="3" t="s">
        <v>1203</v>
      </c>
      <c r="D387" s="3" t="s">
        <v>1204</v>
      </c>
      <c r="E387" s="3">
        <v>38</v>
      </c>
    </row>
    <row r="388" spans="1:5" s="3" customFormat="1" ht="12.75">
      <c r="A388" s="3" t="s">
        <v>1208</v>
      </c>
      <c r="B388" s="3">
        <v>387053</v>
      </c>
      <c r="C388" s="3" t="s">
        <v>1206</v>
      </c>
      <c r="D388" s="3" t="s">
        <v>1207</v>
      </c>
      <c r="E388" s="3">
        <v>38</v>
      </c>
    </row>
    <row r="389" spans="1:5" s="3" customFormat="1" ht="12.75">
      <c r="A389" s="3" t="s">
        <v>1211</v>
      </c>
      <c r="B389" s="3">
        <v>387054</v>
      </c>
      <c r="C389" s="3" t="s">
        <v>1209</v>
      </c>
      <c r="D389" s="3" t="s">
        <v>1210</v>
      </c>
      <c r="E389" s="3">
        <v>38</v>
      </c>
    </row>
    <row r="390" spans="1:5" s="3" customFormat="1" ht="12.75">
      <c r="A390" s="3" t="s">
        <v>1214</v>
      </c>
      <c r="B390" s="3">
        <v>387056</v>
      </c>
      <c r="C390" s="3" t="s">
        <v>1212</v>
      </c>
      <c r="D390" s="3" t="s">
        <v>1213</v>
      </c>
      <c r="E390" s="3">
        <v>38</v>
      </c>
    </row>
    <row r="391" spans="1:5" s="3" customFormat="1" ht="12.75">
      <c r="A391" s="3" t="s">
        <v>1217</v>
      </c>
      <c r="B391" s="3">
        <v>387057</v>
      </c>
      <c r="C391" s="3" t="s">
        <v>1215</v>
      </c>
      <c r="D391" s="3" t="s">
        <v>1216</v>
      </c>
      <c r="E391" s="3">
        <v>38</v>
      </c>
    </row>
    <row r="392" spans="1:5" s="3" customFormat="1" ht="12.75">
      <c r="A392" s="3" t="s">
        <v>1219</v>
      </c>
      <c r="B392" s="3">
        <v>387058</v>
      </c>
      <c r="C392" s="3" t="s">
        <v>293</v>
      </c>
      <c r="D392" s="3" t="s">
        <v>1218</v>
      </c>
      <c r="E392" s="3">
        <v>38</v>
      </c>
    </row>
    <row r="393" spans="1:5" s="3" customFormat="1" ht="12.75">
      <c r="A393" s="3" t="s">
        <v>1222</v>
      </c>
      <c r="B393" s="3">
        <v>387059</v>
      </c>
      <c r="C393" s="3" t="s">
        <v>1220</v>
      </c>
      <c r="D393" s="3" t="s">
        <v>1221</v>
      </c>
      <c r="E393" s="3">
        <v>38</v>
      </c>
    </row>
    <row r="394" spans="1:5" s="3" customFormat="1" ht="12.75">
      <c r="A394" s="3" t="s">
        <v>1392</v>
      </c>
      <c r="B394" s="3">
        <v>387060</v>
      </c>
      <c r="C394" s="3" t="s">
        <v>1384</v>
      </c>
      <c r="D394" s="3" t="s">
        <v>1637</v>
      </c>
      <c r="E394" s="3">
        <v>38</v>
      </c>
    </row>
    <row r="395" spans="1:5" s="3" customFormat="1" ht="12.75">
      <c r="A395" s="3" t="s">
        <v>1224</v>
      </c>
      <c r="B395" s="3">
        <v>387068</v>
      </c>
      <c r="C395" s="3" t="s">
        <v>283</v>
      </c>
      <c r="D395" s="3" t="s">
        <v>1223</v>
      </c>
      <c r="E395" s="3">
        <v>38</v>
      </c>
    </row>
    <row r="396" spans="1:5" s="3" customFormat="1" ht="12.75">
      <c r="A396" s="3" t="s">
        <v>1225</v>
      </c>
      <c r="B396" s="3">
        <v>387069</v>
      </c>
      <c r="C396" s="3" t="s">
        <v>308</v>
      </c>
      <c r="D396" s="3" t="s">
        <v>1171</v>
      </c>
      <c r="E396" s="3">
        <v>38</v>
      </c>
    </row>
    <row r="397" spans="1:5" s="3" customFormat="1" ht="12.75">
      <c r="A397" s="3" t="s">
        <v>1228</v>
      </c>
      <c r="B397" s="3">
        <v>387070</v>
      </c>
      <c r="C397" s="3" t="s">
        <v>1226</v>
      </c>
      <c r="D397" s="3" t="s">
        <v>1227</v>
      </c>
      <c r="E397" s="3">
        <v>38</v>
      </c>
    </row>
    <row r="398" spans="1:5" s="3" customFormat="1" ht="12.75">
      <c r="A398" s="3" t="s">
        <v>1393</v>
      </c>
      <c r="B398" s="3">
        <v>387071</v>
      </c>
      <c r="C398" s="3" t="s">
        <v>1385</v>
      </c>
      <c r="D398" s="3" t="s">
        <v>1090</v>
      </c>
      <c r="E398" s="3">
        <v>38</v>
      </c>
    </row>
    <row r="399" spans="1:5" s="3" customFormat="1" ht="12.75">
      <c r="A399" s="3" t="s">
        <v>1394</v>
      </c>
      <c r="B399" s="3">
        <v>387072</v>
      </c>
      <c r="C399" s="3" t="s">
        <v>1386</v>
      </c>
      <c r="D399" s="3" t="s">
        <v>1118</v>
      </c>
      <c r="E399" s="3">
        <v>38</v>
      </c>
    </row>
    <row r="400" spans="1:5" s="3" customFormat="1" ht="12.75">
      <c r="A400" s="3" t="s">
        <v>1553</v>
      </c>
      <c r="B400" s="3">
        <v>387073</v>
      </c>
      <c r="C400" s="3" t="s">
        <v>1552</v>
      </c>
      <c r="D400" s="3" t="s">
        <v>1638</v>
      </c>
      <c r="E400" s="3">
        <v>38</v>
      </c>
    </row>
    <row r="401" spans="1:5" s="3" customFormat="1" ht="12.75">
      <c r="A401" s="3" t="s">
        <v>1554</v>
      </c>
      <c r="B401" s="3">
        <v>387074</v>
      </c>
      <c r="C401" s="3" t="s">
        <v>176</v>
      </c>
      <c r="D401" s="3" t="s">
        <v>1639</v>
      </c>
      <c r="E401" s="3">
        <v>38</v>
      </c>
    </row>
    <row r="402" spans="1:5" s="3" customFormat="1" ht="12.75">
      <c r="A402" s="3" t="s">
        <v>610</v>
      </c>
      <c r="B402" s="3">
        <v>387501</v>
      </c>
      <c r="C402" s="3" t="s">
        <v>611</v>
      </c>
      <c r="D402" s="3" t="s">
        <v>610</v>
      </c>
      <c r="E402" s="3">
        <v>38</v>
      </c>
    </row>
    <row r="403" spans="1:5" s="3" customFormat="1" ht="12.75">
      <c r="A403" s="3" t="s">
        <v>1168</v>
      </c>
      <c r="B403" s="3">
        <v>387502</v>
      </c>
      <c r="C403" s="3" t="s">
        <v>1168</v>
      </c>
      <c r="D403" s="3" t="s">
        <v>1168</v>
      </c>
      <c r="E403" s="3">
        <v>38</v>
      </c>
    </row>
    <row r="404" spans="1:5" s="3" customFormat="1" ht="12.75">
      <c r="A404" s="3" t="s">
        <v>1120</v>
      </c>
      <c r="B404" s="3">
        <v>387503</v>
      </c>
      <c r="C404" s="3" t="s">
        <v>1120</v>
      </c>
      <c r="D404" s="3" t="s">
        <v>1276</v>
      </c>
      <c r="E404" s="3">
        <v>38</v>
      </c>
    </row>
    <row r="405" spans="1:5" s="3" customFormat="1" ht="12.75">
      <c r="A405" s="3" t="s">
        <v>1355</v>
      </c>
      <c r="B405" s="3">
        <v>387504</v>
      </c>
      <c r="C405" s="3" t="s">
        <v>1355</v>
      </c>
      <c r="D405" s="3" t="s">
        <v>1555</v>
      </c>
      <c r="E405" s="3">
        <v>38</v>
      </c>
    </row>
    <row r="406" spans="1:5" s="3" customFormat="1" ht="12.75">
      <c r="A406" s="3" t="s">
        <v>1174</v>
      </c>
      <c r="B406" s="3">
        <v>387505</v>
      </c>
      <c r="C406" s="3" t="s">
        <v>1122</v>
      </c>
      <c r="D406" s="3" t="s">
        <v>1174</v>
      </c>
      <c r="E406" s="3">
        <v>38</v>
      </c>
    </row>
    <row r="407" spans="1:5" s="3" customFormat="1" ht="12.75">
      <c r="A407" s="3" t="s">
        <v>1112</v>
      </c>
      <c r="B407" s="3">
        <v>387506</v>
      </c>
      <c r="C407" s="3" t="s">
        <v>1113</v>
      </c>
      <c r="D407" s="3" t="s">
        <v>1112</v>
      </c>
      <c r="E407" s="3">
        <v>38</v>
      </c>
    </row>
    <row r="408" spans="1:5" s="3" customFormat="1" ht="12.75">
      <c r="A408" s="3" t="s">
        <v>1369</v>
      </c>
      <c r="B408" s="3">
        <v>387507</v>
      </c>
      <c r="C408" s="3" t="s">
        <v>1369</v>
      </c>
      <c r="D408" s="3" t="s">
        <v>1463</v>
      </c>
      <c r="E408" s="3">
        <v>38</v>
      </c>
    </row>
    <row r="409" spans="1:5" s="3" customFormat="1" ht="12.75">
      <c r="A409" s="3" t="s">
        <v>1556</v>
      </c>
      <c r="B409" s="3">
        <v>387508</v>
      </c>
      <c r="C409" s="3" t="s">
        <v>1557</v>
      </c>
      <c r="D409" s="3" t="s">
        <v>1556</v>
      </c>
      <c r="E409" s="3">
        <v>38</v>
      </c>
    </row>
    <row r="410" spans="1:5" s="3" customFormat="1" ht="12.75">
      <c r="A410" s="3" t="s">
        <v>1365</v>
      </c>
      <c r="B410" s="3">
        <v>387509</v>
      </c>
      <c r="C410" s="3" t="s">
        <v>1558</v>
      </c>
      <c r="D410" s="3" t="s">
        <v>1365</v>
      </c>
      <c r="E410" s="3">
        <v>38</v>
      </c>
    </row>
    <row r="411" spans="1:5" s="3" customFormat="1" ht="12.75">
      <c r="A411" s="3" t="s">
        <v>932</v>
      </c>
      <c r="B411" s="3">
        <v>387510</v>
      </c>
      <c r="C411" s="3" t="s">
        <v>932</v>
      </c>
      <c r="D411" s="3" t="s">
        <v>932</v>
      </c>
      <c r="E411" s="3">
        <v>38</v>
      </c>
    </row>
    <row r="412" spans="1:5" s="3" customFormat="1" ht="12.75">
      <c r="A412" s="3" t="s">
        <v>1326</v>
      </c>
      <c r="B412" s="3">
        <v>387511</v>
      </c>
      <c r="C412" s="3" t="s">
        <v>1326</v>
      </c>
      <c r="D412" s="3" t="s">
        <v>1326</v>
      </c>
      <c r="E412" s="3">
        <v>38</v>
      </c>
    </row>
    <row r="413" spans="1:5" s="3" customFormat="1" ht="12.75">
      <c r="A413" s="3" t="s">
        <v>1268</v>
      </c>
      <c r="B413" s="3">
        <v>388001</v>
      </c>
      <c r="C413" s="3" t="s">
        <v>601</v>
      </c>
      <c r="D413" s="3" t="s">
        <v>1268</v>
      </c>
      <c r="E413" s="3">
        <v>38</v>
      </c>
    </row>
    <row r="414" spans="1:5" s="3" customFormat="1" ht="12.75">
      <c r="A414" s="3" t="s">
        <v>1270</v>
      </c>
      <c r="B414" s="3">
        <v>388002</v>
      </c>
      <c r="C414" s="3" t="s">
        <v>602</v>
      </c>
      <c r="D414" s="3" t="s">
        <v>1270</v>
      </c>
      <c r="E414" s="3">
        <v>38</v>
      </c>
    </row>
    <row r="415" spans="1:5" s="3" customFormat="1" ht="12.75">
      <c r="A415" s="3" t="s">
        <v>603</v>
      </c>
      <c r="B415" s="3">
        <v>388003</v>
      </c>
      <c r="C415" s="3" t="s">
        <v>604</v>
      </c>
      <c r="D415" s="3" t="s">
        <v>603</v>
      </c>
      <c r="E415" s="3">
        <v>38</v>
      </c>
    </row>
    <row r="416" spans="1:5" s="3" customFormat="1" ht="12.75">
      <c r="A416" s="3" t="s">
        <v>1271</v>
      </c>
      <c r="B416" s="3">
        <v>388004</v>
      </c>
      <c r="C416" s="3" t="s">
        <v>605</v>
      </c>
      <c r="D416" s="3" t="s">
        <v>1271</v>
      </c>
      <c r="E416" s="3">
        <v>38</v>
      </c>
    </row>
    <row r="417" spans="1:5" s="3" customFormat="1" ht="12.75">
      <c r="A417" s="3" t="s">
        <v>1272</v>
      </c>
      <c r="B417" s="3">
        <v>388005</v>
      </c>
      <c r="C417" s="3" t="s">
        <v>606</v>
      </c>
      <c r="D417" s="3" t="s">
        <v>1272</v>
      </c>
      <c r="E417" s="3">
        <v>38</v>
      </c>
    </row>
    <row r="418" spans="1:5" s="3" customFormat="1" ht="12.75">
      <c r="A418" s="3" t="s">
        <v>607</v>
      </c>
      <c r="B418" s="3">
        <v>388006</v>
      </c>
      <c r="C418" s="3" t="s">
        <v>608</v>
      </c>
      <c r="D418" s="3" t="s">
        <v>607</v>
      </c>
      <c r="E418" s="3">
        <v>38</v>
      </c>
    </row>
    <row r="419" spans="1:5" s="3" customFormat="1" ht="12.75">
      <c r="A419" s="3" t="s">
        <v>1275</v>
      </c>
      <c r="B419" s="3">
        <v>388007</v>
      </c>
      <c r="C419" s="3" t="s">
        <v>609</v>
      </c>
      <c r="D419" s="3" t="s">
        <v>1275</v>
      </c>
      <c r="E419" s="3">
        <v>38</v>
      </c>
    </row>
    <row r="420" spans="1:5" s="3" customFormat="1" ht="12.75">
      <c r="A420" s="3" t="s">
        <v>1276</v>
      </c>
      <c r="B420" s="3">
        <v>388008</v>
      </c>
      <c r="C420" s="3" t="s">
        <v>1120</v>
      </c>
      <c r="D420" s="3" t="s">
        <v>1276</v>
      </c>
      <c r="E420" s="3">
        <v>38</v>
      </c>
    </row>
    <row r="421" spans="1:5" s="3" customFormat="1" ht="12.75">
      <c r="A421" s="3" t="s">
        <v>1277</v>
      </c>
      <c r="B421" s="3">
        <v>388009</v>
      </c>
      <c r="C421" s="3" t="s">
        <v>611</v>
      </c>
      <c r="D421" s="3" t="s">
        <v>1277</v>
      </c>
      <c r="E421" s="3">
        <v>38</v>
      </c>
    </row>
    <row r="422" spans="1:5" s="3" customFormat="1" ht="12.75">
      <c r="A422" s="3" t="s">
        <v>612</v>
      </c>
      <c r="B422" s="3">
        <v>388010</v>
      </c>
      <c r="C422" s="3" t="s">
        <v>613</v>
      </c>
      <c r="D422" s="3" t="s">
        <v>612</v>
      </c>
      <c r="E422" s="3">
        <v>38</v>
      </c>
    </row>
    <row r="423" spans="1:5" s="3" customFormat="1" ht="12.75">
      <c r="A423" s="3" t="s">
        <v>614</v>
      </c>
      <c r="B423" s="3">
        <v>388011</v>
      </c>
      <c r="C423" s="3" t="s">
        <v>615</v>
      </c>
      <c r="D423" s="3" t="s">
        <v>614</v>
      </c>
      <c r="E423" s="3">
        <v>38</v>
      </c>
    </row>
    <row r="424" spans="1:5" s="3" customFormat="1" ht="12.75">
      <c r="A424" s="3" t="s">
        <v>616</v>
      </c>
      <c r="B424" s="3">
        <v>388012</v>
      </c>
      <c r="C424" s="3" t="s">
        <v>617</v>
      </c>
      <c r="D424" s="3" t="s">
        <v>616</v>
      </c>
      <c r="E424" s="3">
        <v>38</v>
      </c>
    </row>
    <row r="425" spans="1:5" s="3" customFormat="1" ht="12.75">
      <c r="A425" s="3" t="s">
        <v>618</v>
      </c>
      <c r="B425" s="3">
        <v>388013</v>
      </c>
      <c r="C425" s="3" t="s">
        <v>619</v>
      </c>
      <c r="D425" s="3" t="s">
        <v>618</v>
      </c>
      <c r="E425" s="3">
        <v>38</v>
      </c>
    </row>
    <row r="426" spans="1:5" s="3" customFormat="1" ht="12.75">
      <c r="A426" s="3" t="s">
        <v>1280</v>
      </c>
      <c r="B426" s="3">
        <v>388014</v>
      </c>
      <c r="C426" s="3" t="s">
        <v>620</v>
      </c>
      <c r="D426" s="3" t="s">
        <v>1280</v>
      </c>
      <c r="E426" s="3">
        <v>38</v>
      </c>
    </row>
    <row r="427" spans="1:5" s="3" customFormat="1" ht="12.75">
      <c r="A427" s="3" t="s">
        <v>621</v>
      </c>
      <c r="B427" s="3">
        <v>388015</v>
      </c>
      <c r="C427" s="3" t="s">
        <v>622</v>
      </c>
      <c r="D427" s="3" t="s">
        <v>621</v>
      </c>
      <c r="E427" s="3">
        <v>38</v>
      </c>
    </row>
    <row r="428" spans="1:5" s="3" customFormat="1" ht="12.75">
      <c r="A428" s="3" t="s">
        <v>1281</v>
      </c>
      <c r="B428" s="3">
        <v>388016</v>
      </c>
      <c r="C428" s="3" t="s">
        <v>623</v>
      </c>
      <c r="D428" s="3" t="s">
        <v>1281</v>
      </c>
      <c r="E428" s="3">
        <v>38</v>
      </c>
    </row>
    <row r="429" spans="1:5" s="3" customFormat="1" ht="12.75">
      <c r="A429" s="3" t="s">
        <v>624</v>
      </c>
      <c r="B429" s="3">
        <v>388017</v>
      </c>
      <c r="C429" s="3" t="s">
        <v>625</v>
      </c>
      <c r="D429" s="3" t="s">
        <v>624</v>
      </c>
      <c r="E429" s="3">
        <v>38</v>
      </c>
    </row>
    <row r="430" spans="1:5" s="3" customFormat="1" ht="12.75">
      <c r="A430" s="3" t="s">
        <v>1286</v>
      </c>
      <c r="B430" s="3">
        <v>388018</v>
      </c>
      <c r="C430" s="3" t="s">
        <v>626</v>
      </c>
      <c r="D430" s="3" t="s">
        <v>1286</v>
      </c>
      <c r="E430" s="3">
        <v>38</v>
      </c>
    </row>
    <row r="431" spans="1:5" s="3" customFormat="1" ht="12.75">
      <c r="A431" s="3" t="s">
        <v>1645</v>
      </c>
      <c r="B431" s="3">
        <v>388019</v>
      </c>
      <c r="C431" s="3" t="s">
        <v>193</v>
      </c>
      <c r="D431" s="3" t="s">
        <v>192</v>
      </c>
      <c r="E431" s="3">
        <v>38</v>
      </c>
    </row>
    <row r="432" spans="1:5" s="3" customFormat="1" ht="12.75">
      <c r="A432" s="3" t="s">
        <v>1287</v>
      </c>
      <c r="B432" s="3">
        <v>388020</v>
      </c>
      <c r="C432" s="3" t="s">
        <v>628</v>
      </c>
      <c r="D432" s="3" t="s">
        <v>1287</v>
      </c>
      <c r="E432" s="3">
        <v>38</v>
      </c>
    </row>
    <row r="433" spans="1:5" s="3" customFormat="1" ht="12.75">
      <c r="A433" s="3" t="s">
        <v>1288</v>
      </c>
      <c r="B433" s="3">
        <v>388021</v>
      </c>
      <c r="C433" s="3" t="s">
        <v>629</v>
      </c>
      <c r="D433" s="3" t="s">
        <v>1288</v>
      </c>
      <c r="E433" s="3">
        <v>38</v>
      </c>
    </row>
    <row r="434" spans="1:5" s="3" customFormat="1" ht="12.75">
      <c r="A434" s="3" t="s">
        <v>630</v>
      </c>
      <c r="B434" s="3">
        <v>388022</v>
      </c>
      <c r="C434" s="3" t="s">
        <v>631</v>
      </c>
      <c r="D434" s="3" t="s">
        <v>630</v>
      </c>
      <c r="E434" s="3">
        <v>38</v>
      </c>
    </row>
    <row r="435" spans="1:5" s="3" customFormat="1" ht="12.75">
      <c r="A435" s="3" t="s">
        <v>1290</v>
      </c>
      <c r="B435" s="3">
        <v>388023</v>
      </c>
      <c r="C435" s="3" t="s">
        <v>632</v>
      </c>
      <c r="D435" s="3" t="s">
        <v>1290</v>
      </c>
      <c r="E435" s="3">
        <v>38</v>
      </c>
    </row>
    <row r="436" spans="1:5" s="3" customFormat="1" ht="12.75">
      <c r="A436" s="3" t="s">
        <v>1291</v>
      </c>
      <c r="B436" s="3">
        <v>388024</v>
      </c>
      <c r="C436" s="3" t="s">
        <v>633</v>
      </c>
      <c r="D436" s="3" t="s">
        <v>1291</v>
      </c>
      <c r="E436" s="3">
        <v>38</v>
      </c>
    </row>
    <row r="437" spans="1:5" s="3" customFormat="1" ht="12.75">
      <c r="A437" s="3" t="s">
        <v>1292</v>
      </c>
      <c r="B437" s="3">
        <v>388025</v>
      </c>
      <c r="C437" s="3" t="s">
        <v>634</v>
      </c>
      <c r="D437" s="3" t="s">
        <v>1292</v>
      </c>
      <c r="E437" s="3">
        <v>38</v>
      </c>
    </row>
    <row r="438" spans="1:5" s="3" customFormat="1" ht="12.75">
      <c r="A438" s="3" t="s">
        <v>1293</v>
      </c>
      <c r="B438" s="3">
        <v>388026</v>
      </c>
      <c r="C438" s="3" t="s">
        <v>635</v>
      </c>
      <c r="D438" s="3" t="s">
        <v>1293</v>
      </c>
      <c r="E438" s="3">
        <v>38</v>
      </c>
    </row>
    <row r="439" spans="1:5" s="3" customFormat="1" ht="12.75">
      <c r="A439" s="3" t="s">
        <v>793</v>
      </c>
      <c r="B439" s="3">
        <v>388027</v>
      </c>
      <c r="C439" s="3" t="s">
        <v>794</v>
      </c>
      <c r="D439" s="3" t="s">
        <v>793</v>
      </c>
      <c r="E439" s="3">
        <v>38</v>
      </c>
    </row>
    <row r="440" spans="1:5" s="3" customFormat="1" ht="12.75">
      <c r="A440" s="3" t="s">
        <v>1294</v>
      </c>
      <c r="B440" s="3">
        <v>388028</v>
      </c>
      <c r="C440" s="3" t="s">
        <v>1295</v>
      </c>
      <c r="D440" s="3" t="s">
        <v>1294</v>
      </c>
      <c r="E440" s="3">
        <v>38</v>
      </c>
    </row>
    <row r="441" spans="1:5" s="3" customFormat="1" ht="12.75">
      <c r="A441" s="3" t="s">
        <v>1296</v>
      </c>
      <c r="B441" s="3">
        <v>388029</v>
      </c>
      <c r="C441" s="3" t="s">
        <v>1297</v>
      </c>
      <c r="D441" s="3" t="s">
        <v>1296</v>
      </c>
      <c r="E441" s="3">
        <v>38</v>
      </c>
    </row>
    <row r="442" spans="1:5" s="3" customFormat="1" ht="12.75">
      <c r="A442" s="3" t="s">
        <v>1298</v>
      </c>
      <c r="B442" s="3">
        <v>388030</v>
      </c>
      <c r="C442" s="3" t="s">
        <v>1299</v>
      </c>
      <c r="D442" s="3" t="s">
        <v>1298</v>
      </c>
      <c r="E442" s="3">
        <v>38</v>
      </c>
    </row>
    <row r="443" spans="1:5" s="3" customFormat="1" ht="12.75">
      <c r="A443" s="3" t="s">
        <v>1300</v>
      </c>
      <c r="B443" s="3">
        <v>388031</v>
      </c>
      <c r="C443" s="3" t="s">
        <v>1301</v>
      </c>
      <c r="D443" s="3" t="s">
        <v>1300</v>
      </c>
      <c r="E443" s="3">
        <v>38</v>
      </c>
    </row>
    <row r="444" spans="1:5" s="3" customFormat="1" ht="12.75">
      <c r="A444" s="3" t="s">
        <v>1302</v>
      </c>
      <c r="B444" s="3">
        <v>388032</v>
      </c>
      <c r="C444" s="3" t="s">
        <v>1303</v>
      </c>
      <c r="D444" s="3" t="s">
        <v>1302</v>
      </c>
      <c r="E444" s="3">
        <v>38</v>
      </c>
    </row>
    <row r="445" spans="1:5" s="3" customFormat="1" ht="12.75">
      <c r="A445" s="3" t="s">
        <v>1310</v>
      </c>
      <c r="B445" s="3">
        <v>388032</v>
      </c>
      <c r="C445" s="3" t="s">
        <v>1311</v>
      </c>
      <c r="D445" s="3" t="s">
        <v>1310</v>
      </c>
      <c r="E445" s="3">
        <v>38</v>
      </c>
    </row>
    <row r="446" spans="1:5" s="3" customFormat="1" ht="12.75">
      <c r="A446" s="3" t="s">
        <v>1306</v>
      </c>
      <c r="B446" s="3">
        <v>388033</v>
      </c>
      <c r="C446" s="3" t="s">
        <v>1307</v>
      </c>
      <c r="D446" s="3" t="s">
        <v>1306</v>
      </c>
      <c r="E446" s="3">
        <v>38</v>
      </c>
    </row>
    <row r="447" spans="1:5" s="3" customFormat="1" ht="12.75">
      <c r="A447" s="3" t="s">
        <v>1312</v>
      </c>
      <c r="B447" s="3">
        <v>388033</v>
      </c>
      <c r="C447" s="3" t="s">
        <v>1313</v>
      </c>
      <c r="D447" s="3" t="s">
        <v>1312</v>
      </c>
      <c r="E447" s="3">
        <v>38</v>
      </c>
    </row>
    <row r="448" spans="1:5" s="3" customFormat="1" ht="12.75">
      <c r="A448" s="3" t="s">
        <v>1308</v>
      </c>
      <c r="B448" s="3">
        <v>388034</v>
      </c>
      <c r="C448" s="3" t="s">
        <v>1309</v>
      </c>
      <c r="D448" s="3" t="s">
        <v>1308</v>
      </c>
      <c r="E448" s="3">
        <v>38</v>
      </c>
    </row>
    <row r="449" spans="1:5" s="3" customFormat="1" ht="12.75">
      <c r="A449" s="3" t="s">
        <v>1644</v>
      </c>
      <c r="B449" s="3">
        <v>388034</v>
      </c>
      <c r="C449" s="3" t="s">
        <v>165</v>
      </c>
      <c r="D449" s="3" t="s">
        <v>164</v>
      </c>
      <c r="E449" s="3">
        <v>38</v>
      </c>
    </row>
    <row r="450" spans="1:5" s="3" customFormat="1" ht="12.75">
      <c r="A450" s="3" t="s">
        <v>1314</v>
      </c>
      <c r="B450" s="3">
        <v>388035</v>
      </c>
      <c r="C450" s="3" t="s">
        <v>1315</v>
      </c>
      <c r="D450" s="3" t="s">
        <v>1314</v>
      </c>
      <c r="E450" s="3">
        <v>38</v>
      </c>
    </row>
    <row r="451" spans="1:5" s="3" customFormat="1" ht="12.75">
      <c r="A451" s="3" t="s">
        <v>1316</v>
      </c>
      <c r="B451" s="3">
        <v>388036</v>
      </c>
      <c r="C451" s="3" t="s">
        <v>1317</v>
      </c>
      <c r="D451" s="3" t="s">
        <v>1316</v>
      </c>
      <c r="E451" s="3">
        <v>38</v>
      </c>
    </row>
    <row r="452" spans="1:5" s="3" customFormat="1" ht="12.75">
      <c r="A452" s="3" t="s">
        <v>1319</v>
      </c>
      <c r="B452" s="3">
        <v>388037</v>
      </c>
      <c r="C452" s="3" t="s">
        <v>1320</v>
      </c>
      <c r="D452" s="3" t="s">
        <v>1319</v>
      </c>
      <c r="E452" s="3">
        <v>38</v>
      </c>
    </row>
    <row r="453" spans="1:5" s="3" customFormat="1" ht="12.75">
      <c r="A453" s="3" t="s">
        <v>1323</v>
      </c>
      <c r="B453" s="3">
        <v>388038</v>
      </c>
      <c r="C453" s="3" t="s">
        <v>1323</v>
      </c>
      <c r="D453" s="3" t="s">
        <v>1323</v>
      </c>
      <c r="E453" s="3">
        <v>38</v>
      </c>
    </row>
    <row r="454" spans="1:5" s="3" customFormat="1" ht="12.75">
      <c r="A454" s="3" t="s">
        <v>1324</v>
      </c>
      <c r="B454" s="3">
        <v>388039</v>
      </c>
      <c r="C454" s="3" t="s">
        <v>1325</v>
      </c>
      <c r="D454" s="3" t="s">
        <v>1324</v>
      </c>
      <c r="E454" s="3">
        <v>38</v>
      </c>
    </row>
    <row r="455" spans="1:5" s="3" customFormat="1" ht="12.75">
      <c r="A455" s="3" t="s">
        <v>1326</v>
      </c>
      <c r="B455" s="3">
        <v>388040</v>
      </c>
      <c r="C455" s="3" t="s">
        <v>1327</v>
      </c>
      <c r="D455" s="3" t="s">
        <v>1326</v>
      </c>
      <c r="E455" s="3">
        <v>38</v>
      </c>
    </row>
    <row r="456" spans="1:5" s="3" customFormat="1" ht="12.75">
      <c r="A456" s="3" t="s">
        <v>1329</v>
      </c>
      <c r="B456" s="3">
        <v>388041</v>
      </c>
      <c r="C456" s="3" t="s">
        <v>1330</v>
      </c>
      <c r="D456" s="3" t="s">
        <v>1329</v>
      </c>
      <c r="E456" s="3">
        <v>38</v>
      </c>
    </row>
    <row r="457" spans="1:5" s="3" customFormat="1" ht="12.75">
      <c r="A457" s="3" t="s">
        <v>1331</v>
      </c>
      <c r="B457" s="3">
        <v>388042</v>
      </c>
      <c r="C457" s="3" t="s">
        <v>1332</v>
      </c>
      <c r="D457" s="3" t="s">
        <v>1331</v>
      </c>
      <c r="E457" s="3">
        <v>38</v>
      </c>
    </row>
    <row r="458" spans="1:5" s="3" customFormat="1" ht="12.75">
      <c r="A458" s="3" t="s">
        <v>1333</v>
      </c>
      <c r="B458" s="3">
        <v>388043</v>
      </c>
      <c r="C458" s="3" t="s">
        <v>1334</v>
      </c>
      <c r="D458" s="3" t="s">
        <v>1333</v>
      </c>
      <c r="E458" s="3">
        <v>38</v>
      </c>
    </row>
    <row r="459" spans="1:5" s="3" customFormat="1" ht="12.75">
      <c r="A459" s="3" t="s">
        <v>1335</v>
      </c>
      <c r="B459" s="3">
        <v>388044</v>
      </c>
      <c r="C459" s="3" t="s">
        <v>1336</v>
      </c>
      <c r="D459" s="3" t="s">
        <v>1335</v>
      </c>
      <c r="E459" s="3">
        <v>38</v>
      </c>
    </row>
    <row r="460" spans="1:5" s="3" customFormat="1" ht="12.75">
      <c r="A460" s="3" t="s">
        <v>1337</v>
      </c>
      <c r="B460" s="3">
        <v>388045</v>
      </c>
      <c r="C460" s="3" t="s">
        <v>1338</v>
      </c>
      <c r="D460" s="3" t="s">
        <v>1337</v>
      </c>
      <c r="E460" s="3">
        <v>38</v>
      </c>
    </row>
    <row r="461" spans="1:5" s="3" customFormat="1" ht="12.75">
      <c r="A461" s="3" t="s">
        <v>1340</v>
      </c>
      <c r="B461" s="3">
        <v>388046</v>
      </c>
      <c r="C461" s="3" t="s">
        <v>1341</v>
      </c>
      <c r="D461" s="3" t="s">
        <v>1340</v>
      </c>
      <c r="E461" s="3">
        <v>38</v>
      </c>
    </row>
    <row r="462" spans="1:5" s="3" customFormat="1" ht="12.75">
      <c r="A462" s="3" t="s">
        <v>1342</v>
      </c>
      <c r="B462" s="3">
        <v>388047</v>
      </c>
      <c r="C462" s="3" t="s">
        <v>1343</v>
      </c>
      <c r="D462" s="3" t="s">
        <v>1342</v>
      </c>
      <c r="E462" s="3">
        <v>38</v>
      </c>
    </row>
    <row r="463" spans="1:5" s="3" customFormat="1" ht="12.75">
      <c r="A463" s="3" t="s">
        <v>1345</v>
      </c>
      <c r="B463" s="3">
        <v>388048</v>
      </c>
      <c r="C463" s="3" t="s">
        <v>1346</v>
      </c>
      <c r="D463" s="3" t="s">
        <v>1345</v>
      </c>
      <c r="E463" s="3">
        <v>38</v>
      </c>
    </row>
    <row r="464" spans="1:5" s="3" customFormat="1" ht="12.75">
      <c r="A464" s="3" t="s">
        <v>1168</v>
      </c>
      <c r="B464" s="3">
        <v>388049</v>
      </c>
      <c r="C464" s="3" t="s">
        <v>1168</v>
      </c>
      <c r="D464" s="3" t="s">
        <v>1168</v>
      </c>
      <c r="E464" s="3">
        <v>38</v>
      </c>
    </row>
    <row r="465" spans="1:5" s="3" customFormat="1" ht="12.75">
      <c r="A465" s="3" t="s">
        <v>1349</v>
      </c>
      <c r="B465" s="3">
        <v>388050</v>
      </c>
      <c r="C465" s="3" t="s">
        <v>1350</v>
      </c>
      <c r="D465" s="3" t="s">
        <v>1349</v>
      </c>
      <c r="E465" s="3">
        <v>38</v>
      </c>
    </row>
    <row r="466" spans="1:5" s="3" customFormat="1" ht="12.75">
      <c r="A466" s="3" t="s">
        <v>1352</v>
      </c>
      <c r="B466" s="3">
        <v>388051</v>
      </c>
      <c r="C466" s="3" t="s">
        <v>1352</v>
      </c>
      <c r="D466" s="3" t="s">
        <v>1352</v>
      </c>
      <c r="E466" s="3">
        <v>38</v>
      </c>
    </row>
    <row r="467" spans="1:5" s="3" customFormat="1" ht="12.75">
      <c r="A467" s="3" t="s">
        <v>1353</v>
      </c>
      <c r="B467" s="3">
        <v>388052</v>
      </c>
      <c r="C467" s="3" t="s">
        <v>1354</v>
      </c>
      <c r="D467" s="3" t="s">
        <v>1353</v>
      </c>
      <c r="E467" s="3">
        <v>38</v>
      </c>
    </row>
    <row r="468" spans="1:5" s="3" customFormat="1" ht="12.75">
      <c r="A468" s="3" t="s">
        <v>1355</v>
      </c>
      <c r="B468" s="3">
        <v>388053</v>
      </c>
      <c r="C468" s="3" t="s">
        <v>1355</v>
      </c>
      <c r="D468" s="3" t="s">
        <v>1555</v>
      </c>
      <c r="E468" s="3">
        <v>38</v>
      </c>
    </row>
    <row r="469" spans="1:5" s="3" customFormat="1" ht="12.75">
      <c r="A469" s="3" t="s">
        <v>1640</v>
      </c>
      <c r="B469" s="3">
        <v>388054</v>
      </c>
      <c r="C469" s="3" t="s">
        <v>1078</v>
      </c>
      <c r="D469" s="3" t="s">
        <v>1356</v>
      </c>
      <c r="E469" s="3">
        <v>38</v>
      </c>
    </row>
    <row r="470" spans="1:5" s="3" customFormat="1" ht="12.75">
      <c r="A470" s="3" t="s">
        <v>1641</v>
      </c>
      <c r="B470" s="3">
        <v>388055</v>
      </c>
      <c r="C470" s="3" t="s">
        <v>1113</v>
      </c>
      <c r="D470" s="3" t="s">
        <v>1112</v>
      </c>
      <c r="E470" s="3">
        <v>38</v>
      </c>
    </row>
    <row r="471" spans="1:5" s="3" customFormat="1" ht="12.75">
      <c r="A471" s="3" t="s">
        <v>1643</v>
      </c>
      <c r="B471" s="3">
        <v>388056</v>
      </c>
      <c r="C471" s="3" t="s">
        <v>1359</v>
      </c>
      <c r="D471" s="3" t="s">
        <v>1358</v>
      </c>
      <c r="E471" s="3">
        <v>38</v>
      </c>
    </row>
    <row r="472" spans="1:5" s="3" customFormat="1" ht="12.75">
      <c r="A472" s="3" t="s">
        <v>1361</v>
      </c>
      <c r="B472" s="3">
        <v>388057</v>
      </c>
      <c r="C472" s="3" t="s">
        <v>1362</v>
      </c>
      <c r="D472" s="3" t="s">
        <v>1361</v>
      </c>
      <c r="E472" s="3">
        <v>38</v>
      </c>
    </row>
    <row r="473" spans="1:5" s="3" customFormat="1" ht="12.75">
      <c r="A473" s="3" t="s">
        <v>1363</v>
      </c>
      <c r="B473" s="3">
        <v>388058</v>
      </c>
      <c r="C473" s="3" t="s">
        <v>1364</v>
      </c>
      <c r="D473" s="3" t="s">
        <v>1363</v>
      </c>
      <c r="E473" s="3">
        <v>38</v>
      </c>
    </row>
    <row r="474" spans="1:5" s="3" customFormat="1" ht="12.75">
      <c r="A474" s="3" t="s">
        <v>1365</v>
      </c>
      <c r="B474" s="3">
        <v>388059</v>
      </c>
      <c r="C474" s="3" t="s">
        <v>1366</v>
      </c>
      <c r="D474" s="3" t="s">
        <v>1365</v>
      </c>
      <c r="E474" s="3">
        <v>38</v>
      </c>
    </row>
    <row r="475" spans="1:5" s="3" customFormat="1" ht="12.75">
      <c r="A475" s="3" t="s">
        <v>1367</v>
      </c>
      <c r="B475" s="3">
        <v>388060</v>
      </c>
      <c r="C475" s="3" t="s">
        <v>1368</v>
      </c>
      <c r="D475" s="3" t="s">
        <v>1367</v>
      </c>
      <c r="E475" s="3">
        <v>38</v>
      </c>
    </row>
    <row r="476" spans="1:5" s="3" customFormat="1" ht="12.75">
      <c r="A476" s="3" t="s">
        <v>1369</v>
      </c>
      <c r="B476" s="3">
        <v>388061</v>
      </c>
      <c r="C476" s="3" t="s">
        <v>1369</v>
      </c>
      <c r="D476" s="3" t="s">
        <v>1463</v>
      </c>
      <c r="E476" s="3">
        <v>38</v>
      </c>
    </row>
    <row r="477" spans="1:5" s="3" customFormat="1" ht="12.75">
      <c r="A477" s="3" t="s">
        <v>1370</v>
      </c>
      <c r="B477" s="3">
        <v>388062</v>
      </c>
      <c r="C477" s="3" t="s">
        <v>1371</v>
      </c>
      <c r="D477" s="3" t="s">
        <v>1370</v>
      </c>
      <c r="E477" s="3">
        <v>38</v>
      </c>
    </row>
    <row r="478" spans="1:5" s="3" customFormat="1" ht="12.75">
      <c r="A478" s="3" t="s">
        <v>1372</v>
      </c>
      <c r="B478" s="3">
        <v>388063</v>
      </c>
      <c r="C478" s="3" t="s">
        <v>1372</v>
      </c>
      <c r="D478" s="3" t="s">
        <v>1372</v>
      </c>
      <c r="E478" s="3">
        <v>38</v>
      </c>
    </row>
    <row r="479" spans="1:5" s="3" customFormat="1" ht="12.75">
      <c r="A479" s="3" t="s">
        <v>1559</v>
      </c>
      <c r="B479" s="3">
        <v>388064</v>
      </c>
      <c r="C479" s="3" t="s">
        <v>1560</v>
      </c>
      <c r="D479" s="3" t="s">
        <v>1559</v>
      </c>
      <c r="E479" s="3">
        <v>38</v>
      </c>
    </row>
    <row r="480" spans="1:5" s="3" customFormat="1" ht="12.75">
      <c r="A480" s="3" t="s">
        <v>964</v>
      </c>
      <c r="B480" s="3">
        <v>390000</v>
      </c>
      <c r="C480" s="3" t="s">
        <v>400</v>
      </c>
      <c r="D480" s="3" t="s">
        <v>964</v>
      </c>
      <c r="E480" s="3">
        <v>39</v>
      </c>
    </row>
    <row r="481" spans="1:5" s="3" customFormat="1" ht="12.75">
      <c r="A481" t="s">
        <v>964</v>
      </c>
      <c r="B481">
        <v>390001</v>
      </c>
      <c r="C481" t="s">
        <v>400</v>
      </c>
      <c r="D481" t="s">
        <v>964</v>
      </c>
      <c r="E481">
        <v>39</v>
      </c>
    </row>
    <row r="482" spans="1:5" s="3" customFormat="1" ht="12.75">
      <c r="A482" s="3" t="s">
        <v>965</v>
      </c>
      <c r="B482" s="3">
        <v>390002</v>
      </c>
      <c r="C482" s="3" t="s">
        <v>401</v>
      </c>
      <c r="D482" s="3" t="s">
        <v>965</v>
      </c>
      <c r="E482" s="3">
        <v>39</v>
      </c>
    </row>
    <row r="483" spans="1:5" s="3" customFormat="1" ht="12.75">
      <c r="A483" t="s">
        <v>965</v>
      </c>
      <c r="B483">
        <v>390002</v>
      </c>
      <c r="C483" t="s">
        <v>401</v>
      </c>
      <c r="D483" t="s">
        <v>965</v>
      </c>
      <c r="E483">
        <v>39</v>
      </c>
    </row>
    <row r="484" spans="1:5" s="3" customFormat="1" ht="12.75">
      <c r="A484" s="3" t="s">
        <v>1070</v>
      </c>
      <c r="B484" s="3">
        <v>390003</v>
      </c>
      <c r="C484" s="3" t="s">
        <v>1070</v>
      </c>
      <c r="D484" s="3" t="s">
        <v>1070</v>
      </c>
      <c r="E484" s="3">
        <v>39</v>
      </c>
    </row>
    <row r="485" spans="1:5" s="3" customFormat="1" ht="12.75">
      <c r="A485" t="s">
        <v>1070</v>
      </c>
      <c r="B485">
        <v>390003</v>
      </c>
      <c r="C485"/>
      <c r="D485" t="s">
        <v>1070</v>
      </c>
      <c r="E485">
        <v>39</v>
      </c>
    </row>
    <row r="486" spans="1:5" s="3" customFormat="1" ht="12.75">
      <c r="A486" s="3" t="s">
        <v>1465</v>
      </c>
      <c r="B486" s="3">
        <v>390004</v>
      </c>
      <c r="C486" s="3" t="s">
        <v>1465</v>
      </c>
      <c r="D486" s="3" t="s">
        <v>1465</v>
      </c>
      <c r="E486" s="3">
        <v>39</v>
      </c>
    </row>
    <row r="487" spans="1:5" s="3" customFormat="1" ht="12.75">
      <c r="A487" t="s">
        <v>1229</v>
      </c>
      <c r="B487">
        <v>390004</v>
      </c>
      <c r="C487"/>
      <c r="D487" t="s">
        <v>1229</v>
      </c>
      <c r="E487">
        <v>39</v>
      </c>
    </row>
    <row r="488" spans="1:5" s="3" customFormat="1" ht="12.75">
      <c r="A488" s="3" t="s">
        <v>1466</v>
      </c>
      <c r="B488" s="3">
        <v>390005</v>
      </c>
      <c r="C488" s="3" t="s">
        <v>1467</v>
      </c>
      <c r="D488" s="3" t="s">
        <v>1466</v>
      </c>
      <c r="E488" s="3">
        <v>39</v>
      </c>
    </row>
    <row r="489" spans="1:5" s="3" customFormat="1" ht="12.75">
      <c r="A489" t="s">
        <v>1230</v>
      </c>
      <c r="B489">
        <v>390005</v>
      </c>
      <c r="C489"/>
      <c r="D489" t="s">
        <v>1230</v>
      </c>
      <c r="E489">
        <v>39</v>
      </c>
    </row>
    <row r="490" spans="1:5" s="3" customFormat="1" ht="12.75">
      <c r="A490" t="s">
        <v>1233</v>
      </c>
      <c r="B490">
        <v>392001</v>
      </c>
      <c r="C490" t="s">
        <v>1231</v>
      </c>
      <c r="D490" t="s">
        <v>1232</v>
      </c>
      <c r="E490">
        <v>39</v>
      </c>
    </row>
    <row r="491" spans="1:5" s="3" customFormat="1" ht="12.75">
      <c r="A491" t="s">
        <v>1236</v>
      </c>
      <c r="B491">
        <v>392002</v>
      </c>
      <c r="C491" t="s">
        <v>1234</v>
      </c>
      <c r="D491" t="s">
        <v>1235</v>
      </c>
      <c r="E491">
        <v>39</v>
      </c>
    </row>
    <row r="492" spans="1:5" s="3" customFormat="1" ht="12.75">
      <c r="A492" t="s">
        <v>1239</v>
      </c>
      <c r="B492">
        <v>392003</v>
      </c>
      <c r="C492" t="s">
        <v>1237</v>
      </c>
      <c r="D492" t="s">
        <v>1238</v>
      </c>
      <c r="E492">
        <v>39</v>
      </c>
    </row>
    <row r="493" spans="1:5" s="3" customFormat="1" ht="12.75">
      <c r="A493" t="s">
        <v>1241</v>
      </c>
      <c r="B493">
        <v>392004</v>
      </c>
      <c r="C493"/>
      <c r="D493" t="s">
        <v>1240</v>
      </c>
      <c r="E493">
        <v>39</v>
      </c>
    </row>
    <row r="494" spans="1:5" s="3" customFormat="1" ht="12.75">
      <c r="A494" t="s">
        <v>1243</v>
      </c>
      <c r="B494">
        <v>392005</v>
      </c>
      <c r="C494"/>
      <c r="D494" t="s">
        <v>1242</v>
      </c>
      <c r="E494">
        <v>39</v>
      </c>
    </row>
    <row r="495" spans="1:5" s="3" customFormat="1" ht="12.75">
      <c r="A495" t="s">
        <v>1246</v>
      </c>
      <c r="B495">
        <v>393001</v>
      </c>
      <c r="C495" t="s">
        <v>1244</v>
      </c>
      <c r="D495" t="s">
        <v>1245</v>
      </c>
      <c r="E495">
        <v>39</v>
      </c>
    </row>
    <row r="496" spans="1:5" s="3" customFormat="1" ht="12.75">
      <c r="A496" t="s">
        <v>1249</v>
      </c>
      <c r="B496">
        <v>393002</v>
      </c>
      <c r="C496" t="s">
        <v>1247</v>
      </c>
      <c r="D496" t="s">
        <v>1248</v>
      </c>
      <c r="E496">
        <v>39</v>
      </c>
    </row>
    <row r="497" spans="1:5" s="3" customFormat="1" ht="12.75">
      <c r="A497" t="s">
        <v>1252</v>
      </c>
      <c r="B497">
        <v>393003</v>
      </c>
      <c r="C497" t="s">
        <v>1250</v>
      </c>
      <c r="D497" t="s">
        <v>1251</v>
      </c>
      <c r="E497">
        <v>39</v>
      </c>
    </row>
    <row r="498" spans="1:5" s="3" customFormat="1" ht="12.75">
      <c r="A498" t="s">
        <v>1255</v>
      </c>
      <c r="B498">
        <v>393004</v>
      </c>
      <c r="C498" t="s">
        <v>1253</v>
      </c>
      <c r="D498" t="s">
        <v>1254</v>
      </c>
      <c r="E498">
        <v>39</v>
      </c>
    </row>
    <row r="499" spans="1:5" s="3" customFormat="1" ht="12.75">
      <c r="A499" t="s">
        <v>1217</v>
      </c>
      <c r="B499">
        <v>393005</v>
      </c>
      <c r="C499" t="s">
        <v>1256</v>
      </c>
      <c r="D499" t="s">
        <v>1257</v>
      </c>
      <c r="E499">
        <v>39</v>
      </c>
    </row>
    <row r="500" spans="1:5" s="3" customFormat="1" ht="12.75">
      <c r="A500" t="s">
        <v>1259</v>
      </c>
      <c r="B500">
        <v>393006</v>
      </c>
      <c r="C500"/>
      <c r="D500" t="s">
        <v>1258</v>
      </c>
      <c r="E500">
        <v>39</v>
      </c>
    </row>
    <row r="501" spans="1:5" s="3" customFormat="1" ht="12.75">
      <c r="A501" t="s">
        <v>1261</v>
      </c>
      <c r="B501">
        <v>393007</v>
      </c>
      <c r="C501"/>
      <c r="D501" t="s">
        <v>1260</v>
      </c>
      <c r="E501">
        <v>39</v>
      </c>
    </row>
    <row r="502" spans="1:5" s="3" customFormat="1" ht="12.75">
      <c r="A502" s="3" t="s">
        <v>1263</v>
      </c>
      <c r="B502" s="3">
        <v>393101</v>
      </c>
      <c r="C502" s="3" t="s">
        <v>1468</v>
      </c>
      <c r="D502" s="3" t="s">
        <v>1573</v>
      </c>
      <c r="E502" s="3">
        <v>39</v>
      </c>
    </row>
    <row r="503" spans="1:5" s="3" customFormat="1" ht="12.75">
      <c r="A503" s="3" t="s">
        <v>1470</v>
      </c>
      <c r="B503" s="3">
        <v>393108</v>
      </c>
      <c r="C503" s="3" t="s">
        <v>1469</v>
      </c>
      <c r="D503" s="3" t="s">
        <v>1574</v>
      </c>
      <c r="E503" s="3">
        <v>39</v>
      </c>
    </row>
    <row r="504" spans="1:5" s="3" customFormat="1" ht="12.75">
      <c r="A504" s="3" t="s">
        <v>1233</v>
      </c>
      <c r="B504" s="3">
        <v>393109</v>
      </c>
      <c r="C504" s="3" t="s">
        <v>1231</v>
      </c>
      <c r="D504" s="3" t="s">
        <v>1575</v>
      </c>
      <c r="E504" s="3">
        <v>39</v>
      </c>
    </row>
    <row r="505" spans="1:5" s="3" customFormat="1" ht="12.75">
      <c r="A505" s="3" t="s">
        <v>1236</v>
      </c>
      <c r="B505" s="3">
        <v>393110</v>
      </c>
      <c r="C505" s="3" t="s">
        <v>1234</v>
      </c>
      <c r="D505" s="3" t="s">
        <v>1576</v>
      </c>
      <c r="E505" s="3">
        <v>39</v>
      </c>
    </row>
    <row r="506" spans="1:5" s="3" customFormat="1" ht="12.75">
      <c r="A506" t="s">
        <v>1263</v>
      </c>
      <c r="B506">
        <v>393110</v>
      </c>
      <c r="C506"/>
      <c r="D506" t="s">
        <v>1262</v>
      </c>
      <c r="E506">
        <v>39</v>
      </c>
    </row>
    <row r="507" spans="1:5" s="3" customFormat="1" ht="12.75">
      <c r="A507" s="3" t="s">
        <v>1472</v>
      </c>
      <c r="B507" s="3">
        <v>393113</v>
      </c>
      <c r="C507" s="3" t="s">
        <v>1471</v>
      </c>
      <c r="D507" s="3" t="s">
        <v>1577</v>
      </c>
      <c r="E507" s="3">
        <v>39</v>
      </c>
    </row>
    <row r="508" spans="1:5" s="3" customFormat="1" ht="12.75">
      <c r="A508" s="3" t="s">
        <v>1474</v>
      </c>
      <c r="B508" s="3">
        <v>395110</v>
      </c>
      <c r="C508" s="3" t="s">
        <v>1473</v>
      </c>
      <c r="D508" s="3" t="s">
        <v>1578</v>
      </c>
      <c r="E508" s="3">
        <v>39</v>
      </c>
    </row>
    <row r="509" spans="1:5" s="3" customFormat="1" ht="12.75">
      <c r="A509" s="3" t="s">
        <v>402</v>
      </c>
      <c r="B509" s="3">
        <v>400001</v>
      </c>
      <c r="C509" s="3" t="s">
        <v>403</v>
      </c>
      <c r="D509" s="3" t="s">
        <v>402</v>
      </c>
      <c r="E509" s="3">
        <v>40</v>
      </c>
    </row>
    <row r="510" spans="1:5" s="3" customFormat="1" ht="12.75">
      <c r="A510" t="s">
        <v>402</v>
      </c>
      <c r="B510">
        <v>400001</v>
      </c>
      <c r="C510" t="s">
        <v>403</v>
      </c>
      <c r="D510" t="s">
        <v>402</v>
      </c>
      <c r="E510">
        <v>40</v>
      </c>
    </row>
    <row r="511" spans="1:5" s="3" customFormat="1" ht="12.75">
      <c r="A511" s="3" t="s">
        <v>1475</v>
      </c>
      <c r="B511" s="3">
        <v>400002</v>
      </c>
      <c r="C511" s="3" t="s">
        <v>1476</v>
      </c>
      <c r="D511" s="3" t="s">
        <v>1475</v>
      </c>
      <c r="E511" s="3">
        <v>40</v>
      </c>
    </row>
    <row r="512" spans="1:5" s="3" customFormat="1" ht="12.75">
      <c r="A512" s="3" t="s">
        <v>1477</v>
      </c>
      <c r="B512" s="3">
        <v>410001</v>
      </c>
      <c r="C512" s="3" t="s">
        <v>1478</v>
      </c>
      <c r="D512" s="3" t="s">
        <v>1477</v>
      </c>
      <c r="E512" s="3">
        <v>41</v>
      </c>
    </row>
    <row r="513" spans="1:5" s="3" customFormat="1" ht="12.75">
      <c r="A513" s="3" t="s">
        <v>1480</v>
      </c>
      <c r="B513" s="3">
        <v>410002</v>
      </c>
      <c r="C513" s="3" t="s">
        <v>1479</v>
      </c>
      <c r="D513" s="3" t="s">
        <v>1579</v>
      </c>
      <c r="E513" s="3">
        <v>41</v>
      </c>
    </row>
    <row r="514" spans="1:5" s="3" customFormat="1" ht="12.75">
      <c r="A514" s="3" t="s">
        <v>1482</v>
      </c>
      <c r="B514" s="3">
        <v>410003</v>
      </c>
      <c r="C514" s="3" t="s">
        <v>1481</v>
      </c>
      <c r="D514" s="3" t="s">
        <v>1580</v>
      </c>
      <c r="E514" s="3">
        <v>41</v>
      </c>
    </row>
    <row r="515" spans="1:5" s="3" customFormat="1" ht="12.75">
      <c r="A515" s="3" t="s">
        <v>1484</v>
      </c>
      <c r="B515" s="3">
        <v>410004</v>
      </c>
      <c r="C515" s="3" t="s">
        <v>1483</v>
      </c>
      <c r="D515" s="3" t="s">
        <v>1581</v>
      </c>
      <c r="E515" s="3">
        <v>41</v>
      </c>
    </row>
    <row r="516" spans="1:5" s="3" customFormat="1" ht="12.75">
      <c r="A516" s="3" t="s">
        <v>1486</v>
      </c>
      <c r="B516" s="3">
        <v>410005</v>
      </c>
      <c r="C516" s="3" t="s">
        <v>1485</v>
      </c>
      <c r="D516" s="3" t="s">
        <v>1582</v>
      </c>
      <c r="E516" s="3">
        <v>41</v>
      </c>
    </row>
    <row r="517" spans="1:5" s="3" customFormat="1" ht="12.75">
      <c r="A517" s="3" t="s">
        <v>1488</v>
      </c>
      <c r="B517" s="3">
        <v>410006</v>
      </c>
      <c r="C517" s="3" t="s">
        <v>1487</v>
      </c>
      <c r="D517" s="3" t="s">
        <v>1583</v>
      </c>
      <c r="E517" s="3">
        <v>41</v>
      </c>
    </row>
    <row r="518" spans="1:5" s="3" customFormat="1" ht="12.75">
      <c r="A518" s="3" t="s">
        <v>1490</v>
      </c>
      <c r="B518" s="3">
        <v>410007</v>
      </c>
      <c r="C518" s="3" t="s">
        <v>1489</v>
      </c>
      <c r="D518" s="3" t="s">
        <v>1584</v>
      </c>
      <c r="E518" s="3">
        <v>41</v>
      </c>
    </row>
    <row r="519" spans="1:5" s="3" customFormat="1" ht="12.75">
      <c r="A519" s="3" t="s">
        <v>1492</v>
      </c>
      <c r="B519" s="3">
        <v>410008</v>
      </c>
      <c r="C519" s="3" t="s">
        <v>1491</v>
      </c>
      <c r="D519" s="3" t="s">
        <v>1585</v>
      </c>
      <c r="E519" s="3">
        <v>41</v>
      </c>
    </row>
    <row r="520" spans="1:5" s="3" customFormat="1" ht="12.75">
      <c r="A520" s="3" t="s">
        <v>1494</v>
      </c>
      <c r="B520" s="3">
        <v>410009</v>
      </c>
      <c r="C520" s="3" t="s">
        <v>1493</v>
      </c>
      <c r="D520" s="3" t="s">
        <v>1586</v>
      </c>
      <c r="E520" s="3">
        <v>41</v>
      </c>
    </row>
    <row r="521" spans="1:5" s="3" customFormat="1" ht="12.75">
      <c r="A521" s="3" t="s">
        <v>1496</v>
      </c>
      <c r="B521" s="3">
        <v>410010</v>
      </c>
      <c r="C521" s="3" t="s">
        <v>1495</v>
      </c>
      <c r="D521" s="3" t="s">
        <v>1587</v>
      </c>
      <c r="E521" s="3">
        <v>41</v>
      </c>
    </row>
    <row r="522" spans="1:5" s="3" customFormat="1" ht="12.75">
      <c r="A522" s="3" t="s">
        <v>1497</v>
      </c>
      <c r="B522" s="3">
        <v>420001</v>
      </c>
      <c r="C522" s="3" t="s">
        <v>1498</v>
      </c>
      <c r="D522" s="3" t="s">
        <v>1497</v>
      </c>
      <c r="E522" s="3">
        <v>42</v>
      </c>
    </row>
    <row r="523" spans="1:5" s="3" customFormat="1" ht="12.75">
      <c r="A523" s="3" t="s">
        <v>1499</v>
      </c>
      <c r="B523" s="3">
        <v>430001</v>
      </c>
      <c r="C523" s="3" t="s">
        <v>1499</v>
      </c>
      <c r="D523" s="3" t="s">
        <v>1499</v>
      </c>
      <c r="E523" s="3">
        <v>43</v>
      </c>
    </row>
    <row r="524" spans="1:5" s="3" customFormat="1" ht="12.75">
      <c r="A524" s="3" t="s">
        <v>1501</v>
      </c>
      <c r="B524" s="3">
        <v>440001</v>
      </c>
      <c r="C524" s="3" t="s">
        <v>1500</v>
      </c>
      <c r="D524" s="3" t="s">
        <v>1588</v>
      </c>
      <c r="E524" s="3">
        <v>44</v>
      </c>
    </row>
    <row r="525" spans="1:5" s="3" customFormat="1" ht="12.75">
      <c r="A525" s="3" t="s">
        <v>1503</v>
      </c>
      <c r="B525" s="3">
        <v>440002</v>
      </c>
      <c r="C525" s="3" t="s">
        <v>1502</v>
      </c>
      <c r="D525" s="3" t="s">
        <v>1589</v>
      </c>
      <c r="E525" s="3">
        <v>44</v>
      </c>
    </row>
    <row r="526" spans="1:5" s="3" customFormat="1" ht="12.75">
      <c r="A526" s="3" t="s">
        <v>1505</v>
      </c>
      <c r="B526" s="3">
        <v>440003</v>
      </c>
      <c r="C526" s="3" t="s">
        <v>1504</v>
      </c>
      <c r="D526" s="3" t="s">
        <v>1590</v>
      </c>
      <c r="E526" s="3">
        <v>44</v>
      </c>
    </row>
    <row r="527" spans="1:5" s="3" customFormat="1" ht="12.75">
      <c r="A527" s="3" t="s">
        <v>1507</v>
      </c>
      <c r="B527" s="3">
        <v>440004</v>
      </c>
      <c r="C527" s="3" t="s">
        <v>1506</v>
      </c>
      <c r="D527" s="3" t="s">
        <v>1591</v>
      </c>
      <c r="E527" s="3">
        <v>44</v>
      </c>
    </row>
    <row r="528" spans="1:5" s="3" customFormat="1" ht="12.75">
      <c r="A528" s="3" t="s">
        <v>1509</v>
      </c>
      <c r="B528" s="3">
        <v>440005</v>
      </c>
      <c r="C528" s="3" t="s">
        <v>1508</v>
      </c>
      <c r="D528" s="3" t="s">
        <v>1592</v>
      </c>
      <c r="E528" s="3">
        <v>44</v>
      </c>
    </row>
    <row r="529" spans="1:5" s="3" customFormat="1" ht="12.75">
      <c r="A529" s="3" t="s">
        <v>1511</v>
      </c>
      <c r="B529" s="3">
        <v>440006</v>
      </c>
      <c r="C529" s="3" t="s">
        <v>1510</v>
      </c>
      <c r="D529" s="3" t="s">
        <v>1593</v>
      </c>
      <c r="E529" s="3">
        <v>44</v>
      </c>
    </row>
    <row r="530" spans="1:5" s="3" customFormat="1" ht="12.75">
      <c r="A530" s="3" t="s">
        <v>1513</v>
      </c>
      <c r="B530" s="3">
        <v>440007</v>
      </c>
      <c r="C530" s="3" t="s">
        <v>1512</v>
      </c>
      <c r="D530" s="3" t="s">
        <v>1594</v>
      </c>
      <c r="E530" s="3">
        <v>44</v>
      </c>
    </row>
    <row r="531" spans="1:5" s="3" customFormat="1" ht="12.75">
      <c r="A531" s="3" t="s">
        <v>1515</v>
      </c>
      <c r="B531" s="3">
        <v>440008</v>
      </c>
      <c r="C531" s="3" t="s">
        <v>1514</v>
      </c>
      <c r="D531" s="3" t="s">
        <v>1595</v>
      </c>
      <c r="E531" s="3">
        <v>44</v>
      </c>
    </row>
    <row r="532" spans="1:5" s="3" customFormat="1" ht="12.75">
      <c r="A532" s="3" t="s">
        <v>1516</v>
      </c>
      <c r="B532" s="3">
        <v>440009</v>
      </c>
      <c r="C532" s="3" t="s">
        <v>1517</v>
      </c>
      <c r="D532" s="3" t="s">
        <v>1516</v>
      </c>
      <c r="E532" s="3">
        <v>44</v>
      </c>
    </row>
    <row r="533" spans="1:5" s="3" customFormat="1" ht="12.75">
      <c r="A533" s="3" t="s">
        <v>1518</v>
      </c>
      <c r="B533" s="3">
        <v>490001</v>
      </c>
      <c r="C533" s="3" t="s">
        <v>1519</v>
      </c>
      <c r="D533" s="3" t="s">
        <v>1518</v>
      </c>
      <c r="E533" s="3">
        <v>49</v>
      </c>
    </row>
    <row r="534" spans="1:5" s="3" customFormat="1" ht="12.75">
      <c r="A534" s="3" t="s">
        <v>1026</v>
      </c>
      <c r="B534" s="3">
        <v>490010</v>
      </c>
      <c r="C534" s="3" t="s">
        <v>1027</v>
      </c>
      <c r="D534" s="3" t="s">
        <v>1026</v>
      </c>
      <c r="E534" s="3">
        <v>49</v>
      </c>
    </row>
    <row r="535" spans="1:5" s="3" customFormat="1" ht="12.75">
      <c r="A535" s="3" t="s">
        <v>404</v>
      </c>
      <c r="B535" s="3">
        <v>490016</v>
      </c>
      <c r="C535" s="3" t="s">
        <v>405</v>
      </c>
      <c r="D535" s="3" t="s">
        <v>404</v>
      </c>
      <c r="E535" s="3">
        <v>49</v>
      </c>
    </row>
    <row r="536" spans="1:5" s="3" customFormat="1" ht="12.75">
      <c r="A536" s="3" t="s">
        <v>1028</v>
      </c>
      <c r="B536" s="3">
        <v>490024</v>
      </c>
      <c r="C536" s="3" t="s">
        <v>1029</v>
      </c>
      <c r="D536" s="3" t="s">
        <v>1028</v>
      </c>
      <c r="E536" s="3">
        <v>49</v>
      </c>
    </row>
    <row r="537" spans="1:5" s="3" customFormat="1" ht="12.75">
      <c r="A537" s="3" t="s">
        <v>1030</v>
      </c>
      <c r="B537" s="3">
        <v>490025</v>
      </c>
      <c r="C537" s="3" t="s">
        <v>1031</v>
      </c>
      <c r="D537" s="3" t="s">
        <v>1030</v>
      </c>
      <c r="E537" s="3">
        <v>49</v>
      </c>
    </row>
    <row r="538" spans="1:5" s="3" customFormat="1" ht="12.75">
      <c r="A538" s="3" t="s">
        <v>406</v>
      </c>
      <c r="B538" s="3">
        <v>490034</v>
      </c>
      <c r="C538" s="3" t="s">
        <v>407</v>
      </c>
      <c r="D538" s="3" t="s">
        <v>406</v>
      </c>
      <c r="E538" s="3">
        <v>49</v>
      </c>
    </row>
    <row r="539" spans="1:5" s="3" customFormat="1" ht="12.75">
      <c r="A539" s="3" t="s">
        <v>1273</v>
      </c>
      <c r="B539" s="3">
        <v>490051</v>
      </c>
      <c r="C539" s="3" t="s">
        <v>1274</v>
      </c>
      <c r="D539" s="3" t="s">
        <v>1273</v>
      </c>
      <c r="E539" s="3">
        <v>49</v>
      </c>
    </row>
    <row r="540" spans="1:5" s="3" customFormat="1" ht="12.75">
      <c r="A540" s="3" t="s">
        <v>1032</v>
      </c>
      <c r="B540" s="3">
        <v>490053</v>
      </c>
      <c r="C540" s="3" t="s">
        <v>1033</v>
      </c>
      <c r="D540" s="3" t="s">
        <v>1032</v>
      </c>
      <c r="E540" s="3">
        <v>49</v>
      </c>
    </row>
    <row r="541" spans="1:5" s="3" customFormat="1" ht="12.75">
      <c r="A541" s="3" t="s">
        <v>1034</v>
      </c>
      <c r="B541" s="3">
        <v>490058</v>
      </c>
      <c r="C541" s="3" t="s">
        <v>1035</v>
      </c>
      <c r="D541" s="3" t="s">
        <v>1034</v>
      </c>
      <c r="E541" s="3">
        <v>49</v>
      </c>
    </row>
    <row r="542" spans="1:5" s="3" customFormat="1" ht="12.75">
      <c r="A542" s="3" t="s">
        <v>985</v>
      </c>
      <c r="B542" s="3">
        <v>490061</v>
      </c>
      <c r="C542" s="3" t="s">
        <v>468</v>
      </c>
      <c r="D542" s="3" t="s">
        <v>985</v>
      </c>
      <c r="E542" s="3">
        <v>49</v>
      </c>
    </row>
    <row r="543" spans="1:5" s="3" customFormat="1" ht="12.75">
      <c r="A543" s="3" t="s">
        <v>408</v>
      </c>
      <c r="B543" s="3">
        <v>490062</v>
      </c>
      <c r="C543" s="3" t="s">
        <v>409</v>
      </c>
      <c r="D543" s="3" t="s">
        <v>408</v>
      </c>
      <c r="E543" s="3">
        <v>49</v>
      </c>
    </row>
    <row r="544" spans="1:5" s="3" customFormat="1" ht="12.75">
      <c r="A544" s="3" t="s">
        <v>1036</v>
      </c>
      <c r="B544" s="3">
        <v>490064</v>
      </c>
      <c r="C544" s="3" t="s">
        <v>1037</v>
      </c>
      <c r="D544" s="3" t="s">
        <v>1036</v>
      </c>
      <c r="E544" s="3">
        <v>49</v>
      </c>
    </row>
    <row r="545" spans="1:5" s="3" customFormat="1" ht="12.75">
      <c r="A545" s="3" t="s">
        <v>410</v>
      </c>
      <c r="B545" s="3">
        <v>490066</v>
      </c>
      <c r="C545" s="3" t="s">
        <v>411</v>
      </c>
      <c r="D545" s="3" t="s">
        <v>410</v>
      </c>
      <c r="E545" s="3">
        <v>49</v>
      </c>
    </row>
    <row r="546" spans="1:5" s="3" customFormat="1" ht="12.75">
      <c r="A546" s="3" t="s">
        <v>412</v>
      </c>
      <c r="B546" s="3">
        <v>490068</v>
      </c>
      <c r="C546" s="3" t="s">
        <v>413</v>
      </c>
      <c r="D546" s="3" t="s">
        <v>412</v>
      </c>
      <c r="E546" s="3">
        <v>49</v>
      </c>
    </row>
    <row r="547" spans="1:5" s="3" customFormat="1" ht="12.75">
      <c r="A547" s="3" t="s">
        <v>1038</v>
      </c>
      <c r="B547" s="3">
        <v>490069</v>
      </c>
      <c r="C547" s="3" t="s">
        <v>1039</v>
      </c>
      <c r="D547" s="3" t="s">
        <v>1038</v>
      </c>
      <c r="E547" s="3">
        <v>49</v>
      </c>
    </row>
    <row r="548" spans="1:5" s="3" customFormat="1" ht="12.75">
      <c r="A548" s="3" t="s">
        <v>1278</v>
      </c>
      <c r="B548" s="3">
        <v>490070</v>
      </c>
      <c r="C548" s="3" t="s">
        <v>1279</v>
      </c>
      <c r="D548" s="3" t="s">
        <v>1278</v>
      </c>
      <c r="E548" s="3">
        <v>49</v>
      </c>
    </row>
    <row r="549" spans="1:5" s="3" customFormat="1" ht="12.75">
      <c r="A549" s="3" t="s">
        <v>414</v>
      </c>
      <c r="B549" s="3">
        <v>490075</v>
      </c>
      <c r="C549" s="3" t="s">
        <v>415</v>
      </c>
      <c r="D549" s="3" t="s">
        <v>414</v>
      </c>
      <c r="E549" s="3">
        <v>49</v>
      </c>
    </row>
    <row r="550" spans="1:5" s="3" customFormat="1" ht="12.75">
      <c r="A550" s="3" t="s">
        <v>966</v>
      </c>
      <c r="B550" s="3">
        <v>490096</v>
      </c>
      <c r="C550" s="3" t="s">
        <v>416</v>
      </c>
      <c r="D550" s="3" t="s">
        <v>966</v>
      </c>
      <c r="E550" s="3">
        <v>49</v>
      </c>
    </row>
    <row r="551" spans="1:5" s="3" customFormat="1" ht="12.75">
      <c r="A551" s="3" t="s">
        <v>1282</v>
      </c>
      <c r="B551" s="3">
        <v>491040</v>
      </c>
      <c r="C551" s="3" t="s">
        <v>1283</v>
      </c>
      <c r="D551" s="3" t="s">
        <v>1282</v>
      </c>
      <c r="E551" s="3">
        <v>49</v>
      </c>
    </row>
    <row r="552" spans="1:5" s="3" customFormat="1" ht="12.75">
      <c r="A552" s="3" t="s">
        <v>1284</v>
      </c>
      <c r="B552" s="3">
        <v>492051</v>
      </c>
      <c r="C552" s="3" t="s">
        <v>1285</v>
      </c>
      <c r="D552" s="3" t="s">
        <v>1284</v>
      </c>
      <c r="E552" s="3">
        <v>49</v>
      </c>
    </row>
    <row r="553" spans="1:5" s="3" customFormat="1" ht="12.75">
      <c r="A553" s="3" t="s">
        <v>967</v>
      </c>
      <c r="B553" s="3">
        <v>492062</v>
      </c>
      <c r="C553" s="3" t="s">
        <v>417</v>
      </c>
      <c r="D553" s="3" t="s">
        <v>967</v>
      </c>
      <c r="E553" s="3">
        <v>49</v>
      </c>
    </row>
    <row r="554" spans="1:5" s="3" customFormat="1" ht="12.75">
      <c r="A554" s="3" t="s">
        <v>418</v>
      </c>
      <c r="B554" s="3">
        <v>492085</v>
      </c>
      <c r="C554" s="3" t="s">
        <v>419</v>
      </c>
      <c r="D554" s="3" t="s">
        <v>418</v>
      </c>
      <c r="E554" s="3">
        <v>49</v>
      </c>
    </row>
    <row r="555" spans="1:5" s="3" customFormat="1" ht="12.75">
      <c r="A555" s="3" t="s">
        <v>1040</v>
      </c>
      <c r="B555" s="3">
        <v>492092</v>
      </c>
      <c r="C555" s="3" t="s">
        <v>1041</v>
      </c>
      <c r="D555" s="3" t="s">
        <v>1040</v>
      </c>
      <c r="E555" s="3">
        <v>49</v>
      </c>
    </row>
    <row r="556" spans="1:5" s="3" customFormat="1" ht="12.75">
      <c r="A556" s="3" t="s">
        <v>1042</v>
      </c>
      <c r="B556" s="3">
        <v>492093</v>
      </c>
      <c r="C556" s="3" t="s">
        <v>1043</v>
      </c>
      <c r="D556" s="3" t="s">
        <v>1042</v>
      </c>
      <c r="E556" s="3">
        <v>49</v>
      </c>
    </row>
    <row r="557" spans="1:5" s="3" customFormat="1" ht="12.75">
      <c r="A557" s="3" t="s">
        <v>420</v>
      </c>
      <c r="B557" s="3">
        <v>492116</v>
      </c>
      <c r="C557" s="3" t="s">
        <v>421</v>
      </c>
      <c r="D557" s="3" t="s">
        <v>420</v>
      </c>
      <c r="E557" s="3">
        <v>49</v>
      </c>
    </row>
    <row r="558" spans="1:5" s="3" customFormat="1" ht="12.75">
      <c r="A558" s="3" t="s">
        <v>422</v>
      </c>
      <c r="B558" s="3">
        <v>492122</v>
      </c>
      <c r="C558" s="3" t="s">
        <v>423</v>
      </c>
      <c r="D558" s="3" t="s">
        <v>422</v>
      </c>
      <c r="E558" s="3">
        <v>49</v>
      </c>
    </row>
    <row r="559" spans="1:5" s="3" customFormat="1" ht="12.75">
      <c r="A559" s="3" t="s">
        <v>424</v>
      </c>
      <c r="B559" s="3">
        <v>492123</v>
      </c>
      <c r="C559" s="3" t="s">
        <v>425</v>
      </c>
      <c r="D559" s="3" t="s">
        <v>424</v>
      </c>
      <c r="E559" s="3">
        <v>49</v>
      </c>
    </row>
    <row r="560" spans="1:5" s="3" customFormat="1" ht="12.75">
      <c r="A560" s="3" t="s">
        <v>1046</v>
      </c>
      <c r="B560" s="3">
        <v>492139</v>
      </c>
      <c r="C560" s="3" t="s">
        <v>1047</v>
      </c>
      <c r="D560" s="3" t="s">
        <v>1046</v>
      </c>
      <c r="E560" s="3">
        <v>49</v>
      </c>
    </row>
    <row r="561" spans="1:5" s="3" customFormat="1" ht="12.75">
      <c r="A561" s="3" t="s">
        <v>426</v>
      </c>
      <c r="B561" s="3">
        <v>492140</v>
      </c>
      <c r="C561" s="3" t="s">
        <v>427</v>
      </c>
      <c r="D561" s="3" t="s">
        <v>426</v>
      </c>
      <c r="E561" s="3">
        <v>49</v>
      </c>
    </row>
    <row r="562" spans="1:5" s="3" customFormat="1" ht="12.75">
      <c r="A562" s="3" t="s">
        <v>968</v>
      </c>
      <c r="B562" s="3">
        <v>492141</v>
      </c>
      <c r="C562" s="3" t="s">
        <v>428</v>
      </c>
      <c r="D562" s="3" t="s">
        <v>968</v>
      </c>
      <c r="E562" s="3">
        <v>49</v>
      </c>
    </row>
    <row r="563" spans="1:5" s="3" customFormat="1" ht="12.75">
      <c r="A563" s="3" t="s">
        <v>1050</v>
      </c>
      <c r="B563" s="3">
        <v>492142</v>
      </c>
      <c r="C563" s="3" t="s">
        <v>1051</v>
      </c>
      <c r="D563" s="3" t="s">
        <v>1050</v>
      </c>
      <c r="E563" s="3">
        <v>49</v>
      </c>
    </row>
    <row r="564" spans="1:5" s="3" customFormat="1" ht="12.75">
      <c r="A564" s="3" t="s">
        <v>429</v>
      </c>
      <c r="B564" s="3">
        <v>492173</v>
      </c>
      <c r="C564" s="3" t="s">
        <v>430</v>
      </c>
      <c r="D564" s="3" t="s">
        <v>429</v>
      </c>
      <c r="E564" s="3">
        <v>49</v>
      </c>
    </row>
    <row r="565" spans="1:5" s="3" customFormat="1" ht="12.75">
      <c r="A565" s="3" t="s">
        <v>1056</v>
      </c>
      <c r="B565" s="3">
        <v>492174</v>
      </c>
      <c r="C565" s="3" t="s">
        <v>1057</v>
      </c>
      <c r="D565" s="3" t="s">
        <v>1056</v>
      </c>
      <c r="E565" s="3">
        <v>49</v>
      </c>
    </row>
    <row r="566" spans="1:5" s="3" customFormat="1" ht="12.75">
      <c r="A566" s="3" t="s">
        <v>969</v>
      </c>
      <c r="B566" s="3">
        <v>492201</v>
      </c>
      <c r="C566" s="3" t="s">
        <v>431</v>
      </c>
      <c r="D566" s="3" t="s">
        <v>969</v>
      </c>
      <c r="E566" s="3">
        <v>49</v>
      </c>
    </row>
    <row r="567" spans="1:5" s="3" customFormat="1" ht="12.75">
      <c r="A567" s="3" t="s">
        <v>1304</v>
      </c>
      <c r="B567" s="3">
        <v>492202</v>
      </c>
      <c r="C567" s="3" t="s">
        <v>1305</v>
      </c>
      <c r="D567" s="3" t="s">
        <v>1304</v>
      </c>
      <c r="E567" s="3">
        <v>49</v>
      </c>
    </row>
    <row r="568" spans="1:5" s="3" customFormat="1" ht="12.75">
      <c r="A568" s="3" t="s">
        <v>1012</v>
      </c>
      <c r="B568" s="3">
        <v>492204</v>
      </c>
      <c r="C568" s="3" t="s">
        <v>1013</v>
      </c>
      <c r="D568" s="3" t="s">
        <v>1012</v>
      </c>
      <c r="E568" s="3">
        <v>49</v>
      </c>
    </row>
    <row r="569" spans="1:5" s="3" customFormat="1" ht="12.75">
      <c r="A569" s="3" t="s">
        <v>1058</v>
      </c>
      <c r="B569" s="3">
        <v>492205</v>
      </c>
      <c r="C569" s="3" t="s">
        <v>1059</v>
      </c>
      <c r="D569" s="3" t="s">
        <v>1058</v>
      </c>
      <c r="E569" s="3">
        <v>49</v>
      </c>
    </row>
    <row r="570" spans="1:5" s="3" customFormat="1" ht="12.75">
      <c r="A570" s="3" t="s">
        <v>432</v>
      </c>
      <c r="B570" s="3">
        <v>492206</v>
      </c>
      <c r="C570" s="3" t="s">
        <v>433</v>
      </c>
      <c r="D570" s="3" t="s">
        <v>432</v>
      </c>
      <c r="E570" s="3">
        <v>49</v>
      </c>
    </row>
    <row r="571" spans="1:5" s="3" customFormat="1" ht="12.75">
      <c r="A571" s="3" t="s">
        <v>1520</v>
      </c>
      <c r="B571" s="3">
        <v>492213</v>
      </c>
      <c r="C571" s="3" t="s">
        <v>435</v>
      </c>
      <c r="D571" s="3" t="s">
        <v>1520</v>
      </c>
      <c r="E571" s="3">
        <v>49</v>
      </c>
    </row>
    <row r="572" spans="1:5" s="3" customFormat="1" ht="12.75">
      <c r="A572" s="3" t="s">
        <v>970</v>
      </c>
      <c r="B572" s="3">
        <v>492217</v>
      </c>
      <c r="C572" s="3" t="s">
        <v>436</v>
      </c>
      <c r="D572" s="3" t="s">
        <v>970</v>
      </c>
      <c r="E572" s="3">
        <v>49</v>
      </c>
    </row>
    <row r="573" spans="1:5" s="3" customFormat="1" ht="12.75">
      <c r="A573" s="3" t="s">
        <v>437</v>
      </c>
      <c r="B573" s="3">
        <v>492218</v>
      </c>
      <c r="C573" s="3" t="s">
        <v>438</v>
      </c>
      <c r="D573" s="3" t="s">
        <v>437</v>
      </c>
      <c r="E573" s="3">
        <v>49</v>
      </c>
    </row>
    <row r="574" spans="1:5" s="3" customFormat="1" ht="12.75">
      <c r="A574" s="3" t="s">
        <v>1521</v>
      </c>
      <c r="B574" s="3">
        <v>492237</v>
      </c>
      <c r="C574" s="3" t="s">
        <v>1522</v>
      </c>
      <c r="D574" s="3" t="s">
        <v>1521</v>
      </c>
      <c r="E574" s="3">
        <v>49</v>
      </c>
    </row>
    <row r="575" spans="1:5" s="3" customFormat="1" ht="12.75">
      <c r="A575" s="3" t="s">
        <v>1060</v>
      </c>
      <c r="B575" s="3">
        <v>492244</v>
      </c>
      <c r="C575" s="3" t="s">
        <v>1061</v>
      </c>
      <c r="D575" s="3" t="s">
        <v>1060</v>
      </c>
      <c r="E575" s="3">
        <v>49</v>
      </c>
    </row>
    <row r="576" spans="1:5" s="3" customFormat="1" ht="12.75">
      <c r="A576" s="3" t="s">
        <v>1321</v>
      </c>
      <c r="B576" s="3">
        <v>492245</v>
      </c>
      <c r="C576" s="3" t="s">
        <v>1322</v>
      </c>
      <c r="D576" s="3" t="s">
        <v>1321</v>
      </c>
      <c r="E576" s="3">
        <v>49</v>
      </c>
    </row>
    <row r="577" spans="1:5" s="3" customFormat="1" ht="12.75">
      <c r="A577" s="3" t="s">
        <v>439</v>
      </c>
      <c r="B577" s="3">
        <v>492249</v>
      </c>
      <c r="C577" s="3" t="s">
        <v>440</v>
      </c>
      <c r="D577" s="3" t="s">
        <v>439</v>
      </c>
      <c r="E577" s="3">
        <v>49</v>
      </c>
    </row>
    <row r="578" spans="1:5" s="3" customFormat="1" ht="12.75">
      <c r="A578" s="3" t="s">
        <v>441</v>
      </c>
      <c r="B578" s="3">
        <v>492252</v>
      </c>
      <c r="C578" s="3" t="s">
        <v>442</v>
      </c>
      <c r="D578" s="3" t="s">
        <v>441</v>
      </c>
      <c r="E578" s="3">
        <v>49</v>
      </c>
    </row>
    <row r="579" spans="1:5" s="3" customFormat="1" ht="12.75">
      <c r="A579" s="3" t="s">
        <v>1064</v>
      </c>
      <c r="B579" s="3">
        <v>492253</v>
      </c>
      <c r="C579" s="3" t="s">
        <v>1065</v>
      </c>
      <c r="D579" s="3" t="s">
        <v>1064</v>
      </c>
      <c r="E579" s="3">
        <v>49</v>
      </c>
    </row>
    <row r="580" spans="1:5" s="3" customFormat="1" ht="12.75">
      <c r="A580" s="3" t="s">
        <v>1066</v>
      </c>
      <c r="B580" s="3">
        <v>492257</v>
      </c>
      <c r="C580" s="3" t="s">
        <v>1067</v>
      </c>
      <c r="D580" s="3" t="s">
        <v>1066</v>
      </c>
      <c r="E580" s="3">
        <v>49</v>
      </c>
    </row>
    <row r="581" spans="1:5" s="3" customFormat="1" ht="12.75">
      <c r="A581" s="3" t="s">
        <v>971</v>
      </c>
      <c r="B581" s="3">
        <v>492259</v>
      </c>
      <c r="C581" s="3" t="s">
        <v>443</v>
      </c>
      <c r="D581" s="3" t="s">
        <v>971</v>
      </c>
      <c r="E581" s="3">
        <v>49</v>
      </c>
    </row>
    <row r="582" spans="1:5" s="3" customFormat="1" ht="12.75">
      <c r="A582" s="3" t="s">
        <v>1068</v>
      </c>
      <c r="B582" s="3">
        <v>492260</v>
      </c>
      <c r="C582" s="3" t="s">
        <v>1069</v>
      </c>
      <c r="D582" s="3" t="s">
        <v>1068</v>
      </c>
      <c r="E582" s="3">
        <v>49</v>
      </c>
    </row>
    <row r="583" spans="1:5" s="3" customFormat="1" ht="12.75">
      <c r="A583" s="3" t="s">
        <v>972</v>
      </c>
      <c r="B583" s="3">
        <v>492271</v>
      </c>
      <c r="C583" s="3" t="s">
        <v>444</v>
      </c>
      <c r="D583" s="3" t="s">
        <v>972</v>
      </c>
      <c r="E583" s="3">
        <v>49</v>
      </c>
    </row>
    <row r="584" spans="1:5" s="3" customFormat="1" ht="12.75">
      <c r="A584" s="3" t="s">
        <v>445</v>
      </c>
      <c r="B584" s="3">
        <v>492272</v>
      </c>
      <c r="C584" s="3" t="s">
        <v>446</v>
      </c>
      <c r="D584" s="3" t="s">
        <v>445</v>
      </c>
      <c r="E584" s="3">
        <v>49</v>
      </c>
    </row>
    <row r="585" spans="1:5" s="3" customFormat="1" ht="12.75">
      <c r="A585" s="3" t="s">
        <v>447</v>
      </c>
      <c r="B585" s="3">
        <v>492283</v>
      </c>
      <c r="C585" s="3" t="s">
        <v>448</v>
      </c>
      <c r="D585" s="3" t="s">
        <v>447</v>
      </c>
      <c r="E585" s="3">
        <v>49</v>
      </c>
    </row>
    <row r="586" spans="1:5" s="3" customFormat="1" ht="12.75">
      <c r="A586" s="3" t="s">
        <v>449</v>
      </c>
      <c r="B586" s="3">
        <v>492330</v>
      </c>
      <c r="C586" s="3" t="s">
        <v>450</v>
      </c>
      <c r="D586" s="3" t="s">
        <v>449</v>
      </c>
      <c r="E586" s="3">
        <v>49</v>
      </c>
    </row>
    <row r="587" spans="1:5" s="3" customFormat="1" ht="12.75">
      <c r="A587" s="3" t="s">
        <v>1347</v>
      </c>
      <c r="B587" s="3">
        <v>492357</v>
      </c>
      <c r="C587" s="3" t="s">
        <v>1264</v>
      </c>
      <c r="D587" s="3" t="s">
        <v>1347</v>
      </c>
      <c r="E587" s="3">
        <v>49</v>
      </c>
    </row>
    <row r="588" spans="1:5" s="3" customFormat="1" ht="12.75">
      <c r="A588" s="3" t="s">
        <v>451</v>
      </c>
      <c r="B588" s="3">
        <v>494011</v>
      </c>
      <c r="C588" s="3" t="s">
        <v>452</v>
      </c>
      <c r="D588" s="3" t="s">
        <v>451</v>
      </c>
      <c r="E588" s="3">
        <v>49</v>
      </c>
    </row>
    <row r="589" spans="1:5" s="3" customFormat="1" ht="12.75">
      <c r="A589" s="3" t="s">
        <v>453</v>
      </c>
      <c r="B589" s="3">
        <v>494015</v>
      </c>
      <c r="C589" s="3" t="s">
        <v>454</v>
      </c>
      <c r="D589" s="3" t="s">
        <v>453</v>
      </c>
      <c r="E589" s="3">
        <v>49</v>
      </c>
    </row>
    <row r="590" spans="1:5" s="3" customFormat="1" ht="12.75">
      <c r="A590" s="3" t="s">
        <v>973</v>
      </c>
      <c r="B590" s="3">
        <v>495373</v>
      </c>
      <c r="C590" s="3" t="s">
        <v>455</v>
      </c>
      <c r="D590" s="3" t="s">
        <v>973</v>
      </c>
      <c r="E590" s="3">
        <v>49</v>
      </c>
    </row>
    <row r="591" spans="1:5" s="3" customFormat="1" ht="12.75">
      <c r="A591" s="3" t="s">
        <v>974</v>
      </c>
      <c r="B591" s="3">
        <v>495374</v>
      </c>
      <c r="C591" s="3" t="s">
        <v>456</v>
      </c>
      <c r="D591" s="3" t="s">
        <v>974</v>
      </c>
      <c r="E591" s="3">
        <v>49</v>
      </c>
    </row>
    <row r="592" spans="1:5" s="3" customFormat="1" ht="12.75">
      <c r="A592" s="3" t="s">
        <v>1052</v>
      </c>
      <c r="B592" s="3">
        <v>496036</v>
      </c>
      <c r="C592" s="3" t="s">
        <v>1074</v>
      </c>
      <c r="D592" s="3" t="s">
        <v>1596</v>
      </c>
      <c r="E592" s="3">
        <v>49</v>
      </c>
    </row>
    <row r="593" spans="1:5" s="3" customFormat="1" ht="12.75">
      <c r="A593" s="3" t="s">
        <v>457</v>
      </c>
      <c r="B593" s="3">
        <v>496043</v>
      </c>
      <c r="C593" s="3" t="s">
        <v>100</v>
      </c>
      <c r="D593" s="3" t="s">
        <v>1597</v>
      </c>
      <c r="E593" s="3">
        <v>49</v>
      </c>
    </row>
    <row r="594" spans="1:5" s="3" customFormat="1" ht="12.75">
      <c r="A594" s="3" t="s">
        <v>975</v>
      </c>
      <c r="B594" s="3">
        <v>496044</v>
      </c>
      <c r="C594" s="3" t="s">
        <v>458</v>
      </c>
      <c r="D594" s="3" t="s">
        <v>975</v>
      </c>
      <c r="E594" s="3">
        <v>49</v>
      </c>
    </row>
    <row r="595" spans="1:5" s="3" customFormat="1" ht="12.75">
      <c r="A595" s="3" t="s">
        <v>976</v>
      </c>
      <c r="B595" s="3">
        <v>496045</v>
      </c>
      <c r="C595" s="3" t="s">
        <v>459</v>
      </c>
      <c r="D595" s="3" t="s">
        <v>1598</v>
      </c>
      <c r="E595" s="3">
        <v>49</v>
      </c>
    </row>
    <row r="596" spans="1:5" s="3" customFormat="1" ht="12.75">
      <c r="A596" s="3" t="s">
        <v>977</v>
      </c>
      <c r="B596" s="3">
        <v>496046</v>
      </c>
      <c r="C596" s="3" t="s">
        <v>460</v>
      </c>
      <c r="D596" s="3" t="s">
        <v>977</v>
      </c>
      <c r="E596" s="3">
        <v>49</v>
      </c>
    </row>
    <row r="597" spans="1:5" s="3" customFormat="1" ht="12.75">
      <c r="A597" s="3" t="s">
        <v>978</v>
      </c>
      <c r="B597" s="3">
        <v>496047</v>
      </c>
      <c r="C597" s="3" t="s">
        <v>461</v>
      </c>
      <c r="D597" s="3" t="s">
        <v>978</v>
      </c>
      <c r="E597" s="3">
        <v>49</v>
      </c>
    </row>
    <row r="598" spans="1:5" s="3" customFormat="1" ht="12.75">
      <c r="A598" s="3" t="s">
        <v>979</v>
      </c>
      <c r="B598" s="3">
        <v>496048</v>
      </c>
      <c r="C598" s="3" t="s">
        <v>462</v>
      </c>
      <c r="D598" s="3" t="s">
        <v>979</v>
      </c>
      <c r="E598" s="3">
        <v>49</v>
      </c>
    </row>
    <row r="599" spans="1:5" s="3" customFormat="1" ht="12.75">
      <c r="A599" s="3" t="s">
        <v>980</v>
      </c>
      <c r="B599" s="3">
        <v>496049</v>
      </c>
      <c r="C599" s="3" t="s">
        <v>463</v>
      </c>
      <c r="D599" s="3" t="s">
        <v>980</v>
      </c>
      <c r="E599" s="3">
        <v>49</v>
      </c>
    </row>
    <row r="600" spans="1:5" s="3" customFormat="1" ht="12.75">
      <c r="A600" s="3" t="s">
        <v>981</v>
      </c>
      <c r="B600" s="3">
        <v>496050</v>
      </c>
      <c r="C600" s="3" t="s">
        <v>464</v>
      </c>
      <c r="D600" s="3" t="s">
        <v>981</v>
      </c>
      <c r="E600" s="3">
        <v>49</v>
      </c>
    </row>
    <row r="601" spans="1:5" s="3" customFormat="1" ht="12.75">
      <c r="A601" s="3" t="s">
        <v>982</v>
      </c>
      <c r="B601" s="3">
        <v>496051</v>
      </c>
      <c r="C601" s="3" t="s">
        <v>465</v>
      </c>
      <c r="D601" s="3" t="s">
        <v>982</v>
      </c>
      <c r="E601" s="3">
        <v>49</v>
      </c>
    </row>
    <row r="602" spans="1:7" ht="12.75">
      <c r="A602" s="3" t="s">
        <v>983</v>
      </c>
      <c r="B602" s="3">
        <v>496052</v>
      </c>
      <c r="C602" s="3" t="s">
        <v>466</v>
      </c>
      <c r="D602" s="3" t="s">
        <v>983</v>
      </c>
      <c r="E602" s="3">
        <v>49</v>
      </c>
      <c r="G602" s="3"/>
    </row>
    <row r="603" spans="1:5" ht="12.75">
      <c r="A603" s="3" t="s">
        <v>984</v>
      </c>
      <c r="B603" s="3">
        <v>496053</v>
      </c>
      <c r="C603" s="3" t="s">
        <v>467</v>
      </c>
      <c r="D603" s="3" t="s">
        <v>984</v>
      </c>
      <c r="E603" s="3">
        <v>49</v>
      </c>
    </row>
    <row r="604" spans="1:5" ht="12.75">
      <c r="A604" s="3" t="s">
        <v>986</v>
      </c>
      <c r="B604" s="3">
        <v>496055</v>
      </c>
      <c r="C604" s="3" t="s">
        <v>469</v>
      </c>
      <c r="D604" s="3" t="s">
        <v>986</v>
      </c>
      <c r="E604" s="3">
        <v>49</v>
      </c>
    </row>
    <row r="605" spans="1:5" ht="12.75">
      <c r="A605" s="3" t="s">
        <v>987</v>
      </c>
      <c r="B605" s="3">
        <v>496056</v>
      </c>
      <c r="C605" s="3" t="s">
        <v>470</v>
      </c>
      <c r="D605" s="3" t="s">
        <v>987</v>
      </c>
      <c r="E605" s="3">
        <v>49</v>
      </c>
    </row>
    <row r="606" spans="1:5" ht="12.75">
      <c r="A606" s="3" t="s">
        <v>983</v>
      </c>
      <c r="B606" s="3">
        <v>496057</v>
      </c>
      <c r="C606" s="3" t="s">
        <v>466</v>
      </c>
      <c r="D606" s="3" t="s">
        <v>983</v>
      </c>
      <c r="E606" s="3">
        <v>49</v>
      </c>
    </row>
    <row r="607" spans="1:5" ht="12.75">
      <c r="A607" s="3" t="s">
        <v>988</v>
      </c>
      <c r="B607" s="3">
        <v>496058</v>
      </c>
      <c r="C607" s="3" t="s">
        <v>471</v>
      </c>
      <c r="D607" s="3" t="s">
        <v>988</v>
      </c>
      <c r="E607" s="3">
        <v>49</v>
      </c>
    </row>
    <row r="608" spans="1:5" ht="12.75">
      <c r="A608" s="3" t="s">
        <v>472</v>
      </c>
      <c r="B608" s="3">
        <v>496059</v>
      </c>
      <c r="C608" s="3" t="s">
        <v>473</v>
      </c>
      <c r="D608" s="3" t="s">
        <v>472</v>
      </c>
      <c r="E608" s="3">
        <v>49</v>
      </c>
    </row>
    <row r="609" spans="1:5" ht="12.75">
      <c r="A609" s="3" t="s">
        <v>989</v>
      </c>
      <c r="B609" s="3">
        <v>496060</v>
      </c>
      <c r="C609" s="3" t="s">
        <v>474</v>
      </c>
      <c r="D609" s="3" t="s">
        <v>989</v>
      </c>
      <c r="E609" s="3">
        <v>49</v>
      </c>
    </row>
    <row r="610" spans="1:5" ht="12.75">
      <c r="A610" s="3" t="s">
        <v>990</v>
      </c>
      <c r="B610" s="3">
        <v>496061</v>
      </c>
      <c r="C610" s="3" t="s">
        <v>475</v>
      </c>
      <c r="D610" s="3" t="s">
        <v>990</v>
      </c>
      <c r="E610" s="3">
        <v>49</v>
      </c>
    </row>
    <row r="611" spans="1:5" ht="12.75">
      <c r="A611" s="3" t="s">
        <v>991</v>
      </c>
      <c r="B611" s="3">
        <v>496062</v>
      </c>
      <c r="C611" s="3" t="s">
        <v>476</v>
      </c>
      <c r="D611" s="3" t="s">
        <v>991</v>
      </c>
      <c r="E611" s="3">
        <v>49</v>
      </c>
    </row>
    <row r="612" spans="1:5" ht="12.75">
      <c r="A612" s="3" t="s">
        <v>992</v>
      </c>
      <c r="B612" s="3">
        <v>496063</v>
      </c>
      <c r="C612" s="3" t="s">
        <v>477</v>
      </c>
      <c r="D612" s="3" t="s">
        <v>992</v>
      </c>
      <c r="E612" s="3">
        <v>49</v>
      </c>
    </row>
    <row r="613" spans="1:5" ht="12.75">
      <c r="A613" s="3" t="s">
        <v>993</v>
      </c>
      <c r="B613" s="3">
        <v>496064</v>
      </c>
      <c r="C613" s="3" t="s">
        <v>478</v>
      </c>
      <c r="D613" s="3" t="s">
        <v>993</v>
      </c>
      <c r="E613" s="3">
        <v>49</v>
      </c>
    </row>
    <row r="614" spans="1:5" ht="12.75">
      <c r="A614" s="3" t="s">
        <v>994</v>
      </c>
      <c r="B614" s="3">
        <v>496065</v>
      </c>
      <c r="C614" s="3" t="s">
        <v>479</v>
      </c>
      <c r="D614" s="3" t="s">
        <v>994</v>
      </c>
      <c r="E614" s="3">
        <v>49</v>
      </c>
    </row>
    <row r="615" spans="1:5" ht="12.75">
      <c r="A615" s="3" t="s">
        <v>995</v>
      </c>
      <c r="B615" s="3">
        <v>496066</v>
      </c>
      <c r="C615" s="3" t="s">
        <v>480</v>
      </c>
      <c r="D615" s="3" t="s">
        <v>995</v>
      </c>
      <c r="E615" s="3">
        <v>49</v>
      </c>
    </row>
    <row r="616" spans="1:5" ht="12.75">
      <c r="A616" s="3" t="s">
        <v>996</v>
      </c>
      <c r="B616" s="3">
        <v>496067</v>
      </c>
      <c r="C616" s="3" t="s">
        <v>481</v>
      </c>
      <c r="D616" s="3" t="s">
        <v>996</v>
      </c>
      <c r="E616" s="3">
        <v>49</v>
      </c>
    </row>
    <row r="617" spans="1:5" ht="12.75">
      <c r="A617" s="3" t="s">
        <v>997</v>
      </c>
      <c r="B617" s="3">
        <v>496068</v>
      </c>
      <c r="C617" s="3" t="s">
        <v>482</v>
      </c>
      <c r="D617" s="3" t="s">
        <v>997</v>
      </c>
      <c r="E617" s="3">
        <v>49</v>
      </c>
    </row>
    <row r="618" spans="1:5" ht="12.75">
      <c r="A618" s="3" t="s">
        <v>998</v>
      </c>
      <c r="B618" s="3">
        <v>496069</v>
      </c>
      <c r="C618" s="3" t="s">
        <v>483</v>
      </c>
      <c r="D618" s="3" t="s">
        <v>998</v>
      </c>
      <c r="E618" s="3">
        <v>49</v>
      </c>
    </row>
    <row r="619" spans="1:5" ht="12.75">
      <c r="A619" s="3" t="s">
        <v>999</v>
      </c>
      <c r="B619" s="3">
        <v>496070</v>
      </c>
      <c r="C619" s="3" t="s">
        <v>484</v>
      </c>
      <c r="D619" s="3" t="s">
        <v>999</v>
      </c>
      <c r="E619" s="3">
        <v>49</v>
      </c>
    </row>
    <row r="620" spans="1:5" ht="12.75">
      <c r="A620" s="3" t="s">
        <v>1000</v>
      </c>
      <c r="B620" s="3">
        <v>496071</v>
      </c>
      <c r="C620" s="3" t="s">
        <v>485</v>
      </c>
      <c r="D620" s="3" t="s">
        <v>1000</v>
      </c>
      <c r="E620" s="3">
        <v>49</v>
      </c>
    </row>
    <row r="621" spans="1:5" ht="12.75">
      <c r="A621" s="3" t="s">
        <v>1001</v>
      </c>
      <c r="B621" s="3">
        <v>496072</v>
      </c>
      <c r="C621" s="3" t="s">
        <v>486</v>
      </c>
      <c r="D621" s="3" t="s">
        <v>1001</v>
      </c>
      <c r="E621" s="3">
        <v>49</v>
      </c>
    </row>
    <row r="622" spans="1:5" ht="12.75">
      <c r="A622" s="3" t="s">
        <v>1002</v>
      </c>
      <c r="B622" s="3">
        <v>496073</v>
      </c>
      <c r="C622" s="3" t="s">
        <v>487</v>
      </c>
      <c r="D622" s="3" t="s">
        <v>1002</v>
      </c>
      <c r="E622" s="3">
        <v>49</v>
      </c>
    </row>
    <row r="623" spans="1:5" ht="12.75">
      <c r="A623" s="3" t="s">
        <v>1003</v>
      </c>
      <c r="B623" s="3">
        <v>496074</v>
      </c>
      <c r="C623" s="3" t="s">
        <v>488</v>
      </c>
      <c r="D623" s="3" t="s">
        <v>1003</v>
      </c>
      <c r="E623" s="3">
        <v>49</v>
      </c>
    </row>
    <row r="624" spans="1:5" ht="12.75">
      <c r="A624" s="3" t="s">
        <v>1004</v>
      </c>
      <c r="B624" s="3">
        <v>496075</v>
      </c>
      <c r="C624" s="3" t="s">
        <v>489</v>
      </c>
      <c r="D624" s="3" t="s">
        <v>1004</v>
      </c>
      <c r="E624" s="3">
        <v>49</v>
      </c>
    </row>
    <row r="625" spans="1:5" ht="12.75">
      <c r="A625" s="3" t="s">
        <v>1005</v>
      </c>
      <c r="B625" s="3">
        <v>496076</v>
      </c>
      <c r="C625" s="3" t="s">
        <v>490</v>
      </c>
      <c r="D625" s="3" t="s">
        <v>1005</v>
      </c>
      <c r="E625" s="3">
        <v>49</v>
      </c>
    </row>
    <row r="626" spans="1:5" ht="12.75">
      <c r="A626" s="3" t="s">
        <v>1006</v>
      </c>
      <c r="B626" s="3">
        <v>496077</v>
      </c>
      <c r="C626" s="3" t="s">
        <v>491</v>
      </c>
      <c r="D626" s="3" t="s">
        <v>1006</v>
      </c>
      <c r="E626" s="3">
        <v>49</v>
      </c>
    </row>
    <row r="627" spans="1:5" ht="12.75">
      <c r="A627" s="3" t="s">
        <v>1007</v>
      </c>
      <c r="B627" s="3">
        <v>496078</v>
      </c>
      <c r="C627" s="3" t="s">
        <v>492</v>
      </c>
      <c r="D627" s="3" t="s">
        <v>1007</v>
      </c>
      <c r="E627" s="3">
        <v>49</v>
      </c>
    </row>
    <row r="628" spans="1:5" ht="12.75">
      <c r="A628" s="3" t="s">
        <v>1008</v>
      </c>
      <c r="B628" s="3">
        <v>496079</v>
      </c>
      <c r="C628" s="3" t="s">
        <v>493</v>
      </c>
      <c r="D628" s="3" t="s">
        <v>1008</v>
      </c>
      <c r="E628" s="3">
        <v>49</v>
      </c>
    </row>
    <row r="629" spans="1:5" ht="12.75">
      <c r="A629" s="3" t="s">
        <v>1009</v>
      </c>
      <c r="B629" s="3">
        <v>496080</v>
      </c>
      <c r="C629" s="3" t="s">
        <v>494</v>
      </c>
      <c r="D629" s="3" t="s">
        <v>1009</v>
      </c>
      <c r="E629" s="3">
        <v>49</v>
      </c>
    </row>
    <row r="630" spans="1:5" ht="12.75">
      <c r="A630" s="3" t="s">
        <v>1010</v>
      </c>
      <c r="B630" s="3">
        <v>496081</v>
      </c>
      <c r="C630" s="3" t="s">
        <v>495</v>
      </c>
      <c r="D630" s="3" t="s">
        <v>1010</v>
      </c>
      <c r="E630" s="3">
        <v>49</v>
      </c>
    </row>
    <row r="631" spans="1:5" ht="12.75">
      <c r="A631" s="3" t="s">
        <v>1011</v>
      </c>
      <c r="B631" s="3">
        <v>496082</v>
      </c>
      <c r="C631" s="3" t="s">
        <v>496</v>
      </c>
      <c r="D631" s="3" t="s">
        <v>1011</v>
      </c>
      <c r="E631" s="3">
        <v>49</v>
      </c>
    </row>
    <row r="632" spans="1:5" ht="12.75">
      <c r="A632" s="3" t="s">
        <v>1092</v>
      </c>
      <c r="B632" s="3">
        <v>496083</v>
      </c>
      <c r="C632" s="3" t="s">
        <v>1093</v>
      </c>
      <c r="D632" s="3" t="s">
        <v>1092</v>
      </c>
      <c r="E632" s="3">
        <v>49</v>
      </c>
    </row>
    <row r="633" spans="1:5" ht="12.75">
      <c r="A633" s="3" t="s">
        <v>1094</v>
      </c>
      <c r="B633" s="3">
        <v>496084</v>
      </c>
      <c r="C633" s="3" t="s">
        <v>1095</v>
      </c>
      <c r="D633" s="3" t="s">
        <v>1094</v>
      </c>
      <c r="E633" s="3">
        <v>49</v>
      </c>
    </row>
    <row r="634" spans="1:5" ht="12.75">
      <c r="A634" s="3" t="s">
        <v>1096</v>
      </c>
      <c r="B634" s="3">
        <v>496085</v>
      </c>
      <c r="C634" s="3" t="s">
        <v>1097</v>
      </c>
      <c r="D634" s="3" t="s">
        <v>1096</v>
      </c>
      <c r="E634" s="3">
        <v>49</v>
      </c>
    </row>
    <row r="635" spans="1:5" ht="12.75">
      <c r="A635" s="3" t="s">
        <v>1098</v>
      </c>
      <c r="B635" s="3">
        <v>496086</v>
      </c>
      <c r="C635" s="3" t="s">
        <v>1099</v>
      </c>
      <c r="D635" s="3" t="s">
        <v>1098</v>
      </c>
      <c r="E635" s="3">
        <v>49</v>
      </c>
    </row>
    <row r="636" spans="1:5" ht="12.75">
      <c r="A636" s="3" t="s">
        <v>1100</v>
      </c>
      <c r="B636" s="3">
        <v>496087</v>
      </c>
      <c r="C636" s="3" t="s">
        <v>1101</v>
      </c>
      <c r="D636" s="3" t="s">
        <v>1100</v>
      </c>
      <c r="E636" s="3">
        <v>49</v>
      </c>
    </row>
    <row r="637" spans="1:5" ht="12.75">
      <c r="A637" s="3" t="s">
        <v>497</v>
      </c>
      <c r="B637" s="3">
        <v>497001</v>
      </c>
      <c r="C637" s="3" t="s">
        <v>498</v>
      </c>
      <c r="D637" s="3" t="s">
        <v>497</v>
      </c>
      <c r="E637" s="3">
        <v>49</v>
      </c>
    </row>
    <row r="638" spans="1:5" ht="12.75">
      <c r="A638" s="3" t="s">
        <v>499</v>
      </c>
      <c r="B638" s="3">
        <v>497003</v>
      </c>
      <c r="C638" s="3" t="s">
        <v>500</v>
      </c>
      <c r="D638" s="3" t="s">
        <v>499</v>
      </c>
      <c r="E638" s="3">
        <v>49</v>
      </c>
    </row>
    <row r="639" spans="1:5" ht="12.75">
      <c r="A639" s="3" t="s">
        <v>501</v>
      </c>
      <c r="B639" s="3">
        <v>497004</v>
      </c>
      <c r="C639" s="3" t="s">
        <v>502</v>
      </c>
      <c r="D639" s="3" t="s">
        <v>501</v>
      </c>
      <c r="E639" s="3">
        <v>49</v>
      </c>
    </row>
    <row r="640" spans="1:5" ht="12.75">
      <c r="A640" s="3" t="s">
        <v>503</v>
      </c>
      <c r="B640" s="3">
        <v>497007</v>
      </c>
      <c r="C640" s="3" t="s">
        <v>504</v>
      </c>
      <c r="D640" s="3" t="s">
        <v>503</v>
      </c>
      <c r="E640" s="3">
        <v>49</v>
      </c>
    </row>
    <row r="641" spans="1:5" ht="12.75">
      <c r="A641" s="3" t="s">
        <v>505</v>
      </c>
      <c r="B641" s="3">
        <v>497010</v>
      </c>
      <c r="C641" s="3" t="s">
        <v>506</v>
      </c>
      <c r="D641" s="3" t="s">
        <v>505</v>
      </c>
      <c r="E641" s="3">
        <v>49</v>
      </c>
    </row>
    <row r="642" spans="1:5" ht="12.75">
      <c r="A642" s="3" t="s">
        <v>1102</v>
      </c>
      <c r="B642" s="3">
        <v>497011</v>
      </c>
      <c r="C642" s="3" t="s">
        <v>1103</v>
      </c>
      <c r="D642" s="3" t="s">
        <v>1102</v>
      </c>
      <c r="E642" s="3">
        <v>49</v>
      </c>
    </row>
    <row r="643" spans="1:5" ht="12.75">
      <c r="A643" s="3" t="s">
        <v>1014</v>
      </c>
      <c r="B643" s="3">
        <v>497012</v>
      </c>
      <c r="C643" s="3" t="s">
        <v>1015</v>
      </c>
      <c r="D643" s="3" t="s">
        <v>1014</v>
      </c>
      <c r="E643" s="3">
        <v>49</v>
      </c>
    </row>
    <row r="644" spans="1:5" ht="12.75">
      <c r="A644" s="3" t="s">
        <v>1108</v>
      </c>
      <c r="B644" s="3">
        <v>497013</v>
      </c>
      <c r="C644" s="3" t="s">
        <v>1109</v>
      </c>
      <c r="D644" s="3" t="s">
        <v>1108</v>
      </c>
      <c r="E644" s="3">
        <v>49</v>
      </c>
    </row>
    <row r="645" spans="1:5" ht="12.75">
      <c r="A645" s="3" t="s">
        <v>1110</v>
      </c>
      <c r="B645" s="3">
        <v>497014</v>
      </c>
      <c r="C645" s="3" t="s">
        <v>1111</v>
      </c>
      <c r="D645" s="3" t="s">
        <v>1110</v>
      </c>
      <c r="E645" s="3">
        <v>49</v>
      </c>
    </row>
    <row r="646" spans="1:5" ht="12.75">
      <c r="A646" s="3" t="s">
        <v>1114</v>
      </c>
      <c r="B646" s="3">
        <v>497015</v>
      </c>
      <c r="C646" s="3" t="s">
        <v>1115</v>
      </c>
      <c r="D646" s="3" t="s">
        <v>1114</v>
      </c>
      <c r="E646" s="3">
        <v>49</v>
      </c>
    </row>
    <row r="647" spans="1:5" ht="12.75">
      <c r="A647" s="3" t="s">
        <v>1382</v>
      </c>
      <c r="B647" s="3">
        <v>497016</v>
      </c>
      <c r="C647" s="3" t="s">
        <v>1383</v>
      </c>
      <c r="D647" s="3" t="s">
        <v>1382</v>
      </c>
      <c r="E647" s="3">
        <v>49</v>
      </c>
    </row>
    <row r="648" spans="1:5" ht="12.75">
      <c r="A648" s="3" t="s">
        <v>1523</v>
      </c>
      <c r="B648" s="3">
        <v>497017</v>
      </c>
      <c r="C648" s="3" t="s">
        <v>1524</v>
      </c>
      <c r="D648" s="3" t="s">
        <v>1523</v>
      </c>
      <c r="E648" s="3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Owner</cp:lastModifiedBy>
  <cp:lastPrinted>2023-08-22T23:17:02Z</cp:lastPrinted>
  <dcterms:created xsi:type="dcterms:W3CDTF">2006-04-12T05:12:10Z</dcterms:created>
  <dcterms:modified xsi:type="dcterms:W3CDTF">2024-06-01T10:17:40Z</dcterms:modified>
  <cp:category/>
  <cp:version/>
  <cp:contentType/>
  <cp:contentStatus/>
</cp:coreProperties>
</file>